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sergio/Desktop/"/>
    </mc:Choice>
  </mc:AlternateContent>
  <xr:revisionPtr revIDLastSave="0" documentId="8_{06D173DA-C897-5C4D-9A31-88CD12C8CE70}" xr6:coauthVersionLast="47" xr6:coauthVersionMax="47" xr10:uidLastSave="{00000000-0000-0000-0000-000000000000}"/>
  <bookViews>
    <workbookView xWindow="0" yWindow="500" windowWidth="23260" windowHeight="13900" xr2:uid="{00000000-000D-0000-FFFF-FFFF00000000}"/>
  </bookViews>
  <sheets>
    <sheet name="Volatilità e Prezz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6" i="1" l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J212" i="1"/>
  <c r="F209" i="1"/>
  <c r="E209" i="1"/>
  <c r="J179" i="1"/>
  <c r="J178" i="1"/>
  <c r="J177" i="1"/>
  <c r="J176" i="1"/>
  <c r="J175" i="1"/>
  <c r="J174" i="1"/>
  <c r="J173" i="1"/>
  <c r="J172" i="1"/>
  <c r="J171" i="1"/>
  <c r="J170" i="1"/>
  <c r="J169" i="1"/>
  <c r="J160" i="1"/>
  <c r="J161" i="1"/>
  <c r="J162" i="1"/>
  <c r="J163" i="1"/>
  <c r="J164" i="1"/>
  <c r="J165" i="1"/>
  <c r="J166" i="1"/>
  <c r="J156" i="1"/>
  <c r="J157" i="1"/>
  <c r="J158" i="1"/>
  <c r="J147" i="1"/>
  <c r="J148" i="1"/>
  <c r="J149" i="1"/>
  <c r="J150" i="1"/>
  <c r="J151" i="1"/>
  <c r="J152" i="1"/>
  <c r="J153" i="1"/>
  <c r="J143" i="1"/>
  <c r="J144" i="1"/>
  <c r="J145" i="1"/>
  <c r="J182" i="1"/>
  <c r="J183" i="1"/>
  <c r="J184" i="1"/>
  <c r="J193" i="1"/>
  <c r="J190" i="1"/>
  <c r="F193" i="1"/>
  <c r="E193" i="1"/>
  <c r="F192" i="1"/>
  <c r="E192" i="1"/>
  <c r="F191" i="1"/>
  <c r="E191" i="1"/>
  <c r="F190" i="1"/>
  <c r="E190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J146" i="1"/>
  <c r="J186" i="1"/>
  <c r="J159" i="1"/>
  <c r="J185" i="1"/>
  <c r="J187" i="1"/>
  <c r="J192" i="1"/>
  <c r="J191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E129" i="1"/>
  <c r="F129" i="1"/>
  <c r="J130" i="1"/>
  <c r="J131" i="1"/>
  <c r="J132" i="1"/>
  <c r="J133" i="1"/>
  <c r="J134" i="1"/>
  <c r="J135" i="1"/>
  <c r="J136" i="1"/>
  <c r="J137" i="1"/>
  <c r="J138" i="1"/>
  <c r="J139" i="1"/>
  <c r="J140" i="1"/>
  <c r="J127" i="1"/>
  <c r="J128" i="1"/>
  <c r="J126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8" i="1"/>
  <c r="E128" i="1"/>
  <c r="F127" i="1"/>
  <c r="E127" i="1"/>
  <c r="F126" i="1"/>
  <c r="E126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5" i="1"/>
  <c r="F104" i="1"/>
  <c r="F103" i="1"/>
  <c r="F102" i="1"/>
  <c r="F101" i="1"/>
  <c r="F100" i="1"/>
  <c r="F99" i="1"/>
  <c r="F98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1" i="1"/>
  <c r="F70" i="1"/>
  <c r="F69" i="1"/>
  <c r="F68" i="1"/>
  <c r="F67" i="1"/>
  <c r="F66" i="1"/>
  <c r="F65" i="1"/>
  <c r="F64" i="1"/>
  <c r="F63" i="1"/>
  <c r="F62" i="1"/>
  <c r="F61" i="1"/>
  <c r="F60" i="1"/>
  <c r="J50" i="1"/>
  <c r="J51" i="1"/>
  <c r="J52" i="1"/>
  <c r="J53" i="1"/>
  <c r="J54" i="1"/>
  <c r="J55" i="1"/>
  <c r="J56" i="1"/>
  <c r="J57" i="1"/>
  <c r="J60" i="1"/>
  <c r="J6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39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J43" i="1"/>
  <c r="J44" i="1"/>
  <c r="J45" i="1"/>
  <c r="J46" i="1"/>
  <c r="J47" i="1"/>
  <c r="J48" i="1"/>
  <c r="J49" i="1"/>
  <c r="J39" i="1"/>
  <c r="J40" i="1"/>
  <c r="J4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E27" i="1"/>
  <c r="E4" i="1"/>
  <c r="E36" i="1"/>
  <c r="E35" i="1"/>
  <c r="E34" i="1"/>
  <c r="E33" i="1"/>
  <c r="E32" i="1"/>
  <c r="E31" i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75" i="1"/>
  <c r="J76" i="1"/>
  <c r="J77" i="1"/>
  <c r="E60" i="1"/>
  <c r="E71" i="1"/>
  <c r="E70" i="1"/>
  <c r="E69" i="1"/>
  <c r="E68" i="1"/>
  <c r="E67" i="1"/>
  <c r="E66" i="1"/>
  <c r="E65" i="1"/>
  <c r="E64" i="1"/>
  <c r="E63" i="1"/>
  <c r="E62" i="1"/>
  <c r="E61" i="1"/>
  <c r="J63" i="1"/>
  <c r="J64" i="1"/>
  <c r="J65" i="1"/>
  <c r="J66" i="1"/>
  <c r="J67" i="1"/>
  <c r="J68" i="1"/>
  <c r="J69" i="1"/>
  <c r="J70" i="1"/>
  <c r="J71" i="1"/>
  <c r="J72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J115" i="1"/>
  <c r="J116" i="1"/>
  <c r="J117" i="1"/>
  <c r="J118" i="1"/>
  <c r="J119" i="1"/>
  <c r="J120" i="1"/>
  <c r="J121" i="1"/>
  <c r="J122" i="1"/>
  <c r="J123" i="1"/>
  <c r="J113" i="1"/>
  <c r="J114" i="1"/>
  <c r="J111" i="1"/>
  <c r="J102" i="1"/>
  <c r="J103" i="1"/>
  <c r="J104" i="1"/>
  <c r="J105" i="1"/>
  <c r="E99" i="1"/>
  <c r="E100" i="1"/>
  <c r="E101" i="1"/>
  <c r="E102" i="1"/>
  <c r="E103" i="1"/>
  <c r="E104" i="1"/>
  <c r="E105" i="1"/>
  <c r="E98" i="1"/>
  <c r="J98" i="1"/>
  <c r="J129" i="1" l="1"/>
  <c r="J3" i="1"/>
  <c r="J112" i="1"/>
  <c r="J110" i="1"/>
  <c r="J109" i="1"/>
  <c r="J108" i="1"/>
  <c r="J101" i="1"/>
  <c r="J100" i="1"/>
  <c r="J99" i="1"/>
  <c r="J62" i="1"/>
  <c r="J42" i="1"/>
</calcChain>
</file>

<file path=xl/sharedStrings.xml><?xml version="1.0" encoding="utf-8"?>
<sst xmlns="http://schemas.openxmlformats.org/spreadsheetml/2006/main" count="583" uniqueCount="231">
  <si>
    <t>Titolo</t>
  </si>
  <si>
    <t>Val</t>
  </si>
  <si>
    <t>Abn Amro</t>
  </si>
  <si>
    <t>Aegon</t>
  </si>
  <si>
    <t>AirBnb</t>
  </si>
  <si>
    <t>Air France</t>
  </si>
  <si>
    <t>Allianz</t>
  </si>
  <si>
    <t>American Airlines</t>
  </si>
  <si>
    <t>Axa</t>
  </si>
  <si>
    <t>Azimuth</t>
  </si>
  <si>
    <t>Banca MPS</t>
  </si>
  <si>
    <t>Bper</t>
  </si>
  <si>
    <t>Banco Bilbao</t>
  </si>
  <si>
    <t>Banco BPM</t>
  </si>
  <si>
    <t>Barclays</t>
  </si>
  <si>
    <t>BNP Paribas</t>
  </si>
  <si>
    <t>BP</t>
  </si>
  <si>
    <t>Campari</t>
  </si>
  <si>
    <t>Carnival</t>
  </si>
  <si>
    <t>Commerzbank</t>
  </si>
  <si>
    <t>Credit Agricole</t>
  </si>
  <si>
    <t>Deutsche Bank</t>
  </si>
  <si>
    <t>DiaSorin</t>
  </si>
  <si>
    <t>Easy Jet</t>
  </si>
  <si>
    <t>Enel</t>
  </si>
  <si>
    <t>Engie</t>
  </si>
  <si>
    <t>Eni</t>
  </si>
  <si>
    <t>Ferrari</t>
  </si>
  <si>
    <t>Fineco</t>
  </si>
  <si>
    <t>Generali</t>
  </si>
  <si>
    <t>Julius Bear</t>
  </si>
  <si>
    <t>Intel</t>
  </si>
  <si>
    <t>Intesa San Paolo</t>
  </si>
  <si>
    <t>Leonardo</t>
  </si>
  <si>
    <t>Lufthansa</t>
  </si>
  <si>
    <t>Mediobanca</t>
  </si>
  <si>
    <t>Mercedes</t>
  </si>
  <si>
    <t>Meta</t>
  </si>
  <si>
    <t>Netflix</t>
  </si>
  <si>
    <t>Nexi</t>
  </si>
  <si>
    <t>Nextera Energy</t>
  </si>
  <si>
    <t>Norwegian Cruise</t>
  </si>
  <si>
    <t>Nvidia</t>
  </si>
  <si>
    <t>Porsche AG</t>
  </si>
  <si>
    <t>Prysmian</t>
  </si>
  <si>
    <t>Renault</t>
  </si>
  <si>
    <t>Ryanair</t>
  </si>
  <si>
    <t>Saipem</t>
  </si>
  <si>
    <t>Snam</t>
  </si>
  <si>
    <t>Societè Generale</t>
  </si>
  <si>
    <t>Stellantis</t>
  </si>
  <si>
    <t>STMicroelectronics</t>
  </si>
  <si>
    <t>Telecom Italia</t>
  </si>
  <si>
    <t>Telefonica</t>
  </si>
  <si>
    <t>Tesla</t>
  </si>
  <si>
    <t>TotalEnergies</t>
  </si>
  <si>
    <t>TUI</t>
  </si>
  <si>
    <t>Unicredit</t>
  </si>
  <si>
    <t>Veolia</t>
  </si>
  <si>
    <t>Vestas Wind</t>
  </si>
  <si>
    <t>Volkswagen Pref</t>
  </si>
  <si>
    <t>WTI Crude Future</t>
  </si>
  <si>
    <t>Chiusura 26/9</t>
  </si>
  <si>
    <t>AUTO</t>
  </si>
  <si>
    <t>ENERGY</t>
  </si>
  <si>
    <t>Min 52 W</t>
  </si>
  <si>
    <t>Max 52 W</t>
  </si>
  <si>
    <t>VIAGGI</t>
  </si>
  <si>
    <t>ASSICURAZIONI</t>
  </si>
  <si>
    <t>Chiusura 3/10</t>
  </si>
  <si>
    <t>Volatilità Implicita 3/10/25</t>
  </si>
  <si>
    <t>Volatilità Implicita 19/4/25</t>
  </si>
  <si>
    <t>Prudential</t>
  </si>
  <si>
    <t>Swiss Re</t>
  </si>
  <si>
    <t>Unipol</t>
  </si>
  <si>
    <t>Zurich</t>
  </si>
  <si>
    <t>Booking Holdings</t>
  </si>
  <si>
    <t>Delta Air Lines</t>
  </si>
  <si>
    <t>Hertz</t>
  </si>
  <si>
    <t>Royal Caribbean</t>
  </si>
  <si>
    <t>Trip Advisor</t>
  </si>
  <si>
    <t>United Airlines</t>
  </si>
  <si>
    <t>Wizzair</t>
  </si>
  <si>
    <t>Chevron</t>
  </si>
  <si>
    <t>Exxon</t>
  </si>
  <si>
    <t>Halliburton</t>
  </si>
  <si>
    <t>Repsol</t>
  </si>
  <si>
    <t>Shell</t>
  </si>
  <si>
    <t>Tenaris</t>
  </si>
  <si>
    <t>Valero Energy</t>
  </si>
  <si>
    <t>UTILITIES E RINNOVABILI</t>
  </si>
  <si>
    <t>A2A</t>
  </si>
  <si>
    <t>E.On</t>
  </si>
  <si>
    <t>Erg</t>
  </si>
  <si>
    <t>First Solar</t>
  </si>
  <si>
    <t>Hera</t>
  </si>
  <si>
    <t>Fortum</t>
  </si>
  <si>
    <t>Iberdrola</t>
  </si>
  <si>
    <t>Italgas</t>
  </si>
  <si>
    <t>Jinkosolar</t>
  </si>
  <si>
    <t>Plug Power</t>
  </si>
  <si>
    <t>Rwe</t>
  </si>
  <si>
    <t>Siemens Energy</t>
  </si>
  <si>
    <t>Solaredge</t>
  </si>
  <si>
    <t>Sunrun</t>
  </si>
  <si>
    <t>Terna</t>
  </si>
  <si>
    <t>Verbund</t>
  </si>
  <si>
    <t>BANCHE E SERVIZI FINANZIARI</t>
  </si>
  <si>
    <t>Banca Generali</t>
  </si>
  <si>
    <t>Banca Mediolanum</t>
  </si>
  <si>
    <t>Banco Santander</t>
  </si>
  <si>
    <t>Bank of America</t>
  </si>
  <si>
    <t>Citigroup</t>
  </si>
  <si>
    <t>Coinbase</t>
  </si>
  <si>
    <t>Goldman Sachs</t>
  </si>
  <si>
    <t>Ing Groep</t>
  </si>
  <si>
    <t>Paypal</t>
  </si>
  <si>
    <t>Poste Italiane</t>
  </si>
  <si>
    <t>Riot Platform</t>
  </si>
  <si>
    <t>Robinhood</t>
  </si>
  <si>
    <t>Ubs</t>
  </si>
  <si>
    <t>Wells Fargo</t>
  </si>
  <si>
    <t>Worldline</t>
  </si>
  <si>
    <t>Aston Martin</t>
  </si>
  <si>
    <t>Bmw</t>
  </si>
  <si>
    <t>CNH Industrial</t>
  </si>
  <si>
    <t>Ford</t>
  </si>
  <si>
    <t>General Motors</t>
  </si>
  <si>
    <t>Iveco</t>
  </si>
  <si>
    <t>Lucid Group</t>
  </si>
  <si>
    <t>Nio</t>
  </si>
  <si>
    <t>Pirelli</t>
  </si>
  <si>
    <t>Porsche Holding SE</t>
  </si>
  <si>
    <t>Rivian</t>
  </si>
  <si>
    <t>Valeo</t>
  </si>
  <si>
    <t>Cleveland Cliffs</t>
  </si>
  <si>
    <t>Volatilità Implicita 19/3/25</t>
  </si>
  <si>
    <t>Var%</t>
  </si>
  <si>
    <t>Var% su 19/4/25</t>
  </si>
  <si>
    <t>Var% su 19/3/25</t>
  </si>
  <si>
    <t>BIO HEALTH PHARMA</t>
  </si>
  <si>
    <t>Amplifon</t>
  </si>
  <si>
    <t>Bayer</t>
  </si>
  <si>
    <t>CureVac</t>
  </si>
  <si>
    <t>Eli Lilly</t>
  </si>
  <si>
    <t>Fresenius Medical</t>
  </si>
  <si>
    <t>Grifols</t>
  </si>
  <si>
    <t>Merck KGaA</t>
  </si>
  <si>
    <t>Moderna</t>
  </si>
  <si>
    <t>Novavax</t>
  </si>
  <si>
    <t>Novo Nordisk</t>
  </si>
  <si>
    <t>Pfizer</t>
  </si>
  <si>
    <t>Recordati</t>
  </si>
  <si>
    <t>Sanofi</t>
  </si>
  <si>
    <t>Teva</t>
  </si>
  <si>
    <t>AEROSPAZIO DIFESA COSTRUZIONI</t>
  </si>
  <si>
    <t>Airbus</t>
  </si>
  <si>
    <t>Alstom</t>
  </si>
  <si>
    <t>Boeing</t>
  </si>
  <si>
    <t>MTU Aero Engines</t>
  </si>
  <si>
    <t>Rheinmetall</t>
  </si>
  <si>
    <t>Safran</t>
  </si>
  <si>
    <t>Saint Gobain</t>
  </si>
  <si>
    <t>Vinci</t>
  </si>
  <si>
    <t>Virgin Galactic</t>
  </si>
  <si>
    <t>BAT</t>
  </si>
  <si>
    <t>Beyond Meat</t>
  </si>
  <si>
    <t>Burberry</t>
  </si>
  <si>
    <t>Hello Fresh</t>
  </si>
  <si>
    <t>Hennes &amp; Mauritz</t>
  </si>
  <si>
    <t>Inditex</t>
  </si>
  <si>
    <t>Kering</t>
  </si>
  <si>
    <t>McDonald's</t>
  </si>
  <si>
    <t>Pepsico</t>
  </si>
  <si>
    <t>Pernod Ricard</t>
  </si>
  <si>
    <t>METALS &amp; MINING</t>
  </si>
  <si>
    <t>Anglo American</t>
  </si>
  <si>
    <t>Arcelor Mittal</t>
  </si>
  <si>
    <t>Basf</t>
  </si>
  <si>
    <t>Glencore</t>
  </si>
  <si>
    <t>Kinross Gold</t>
  </si>
  <si>
    <t>Newmont Mining</t>
  </si>
  <si>
    <t>Rio Tinto</t>
  </si>
  <si>
    <t>Thyssenkrupp</t>
  </si>
  <si>
    <t>Vale</t>
  </si>
  <si>
    <t>SEMICONDUTTORI</t>
  </si>
  <si>
    <t>Amd</t>
  </si>
  <si>
    <t>Ams-Osram</t>
  </si>
  <si>
    <t>ASML Holdings</t>
  </si>
  <si>
    <t>FOOD &amp; RETAIL</t>
  </si>
  <si>
    <t>TELCO &amp; MEDIA</t>
  </si>
  <si>
    <t>Deutsche Telekom</t>
  </si>
  <si>
    <t>Vodafone</t>
  </si>
  <si>
    <t>Barrick Mining</t>
  </si>
  <si>
    <t>SOFTWARE E SERVIZI IT</t>
  </si>
  <si>
    <t>Alibaba</t>
  </si>
  <si>
    <t>Alphabet</t>
  </si>
  <si>
    <t>Baidu</t>
  </si>
  <si>
    <t>C3.AI</t>
  </si>
  <si>
    <t>Delivery Hero</t>
  </si>
  <si>
    <t>Docusign</t>
  </si>
  <si>
    <t>Electronic Arts</t>
  </si>
  <si>
    <t>Fastly</t>
  </si>
  <si>
    <t>Fiverr</t>
  </si>
  <si>
    <t>Just Eat Takeaway</t>
  </si>
  <si>
    <t>IBM</t>
  </si>
  <si>
    <t>Ionq</t>
  </si>
  <si>
    <t>Lyft</t>
  </si>
  <si>
    <t>Microsoft</t>
  </si>
  <si>
    <t>Microstrategy</t>
  </si>
  <si>
    <t>Palantir</t>
  </si>
  <si>
    <t>Palo Alto</t>
  </si>
  <si>
    <t>Pinterest</t>
  </si>
  <si>
    <t>Roblox</t>
  </si>
  <si>
    <t>SAP</t>
  </si>
  <si>
    <t>Shopify</t>
  </si>
  <si>
    <t>Snap</t>
  </si>
  <si>
    <t>Super Micro Computer</t>
  </si>
  <si>
    <t>Uber</t>
  </si>
  <si>
    <t>Ubisoft</t>
  </si>
  <si>
    <t>Uipath</t>
  </si>
  <si>
    <t>Unity Software</t>
  </si>
  <si>
    <t>Zalando</t>
  </si>
  <si>
    <t>Zoom Video</t>
  </si>
  <si>
    <t>-</t>
  </si>
  <si>
    <t>EUR</t>
  </si>
  <si>
    <t>USD</t>
  </si>
  <si>
    <t>GBp</t>
  </si>
  <si>
    <t>CHF</t>
  </si>
  <si>
    <t>DKK</t>
  </si>
  <si>
    <t>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</si>
</sst>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[$$-409]* #,##0.00_ ;_-[$$-409]* \-#,##0.00\ ;_-[$$-409]* &quot;-&quot;??_ ;_-@_ "/>
    <numFmt numFmtId="165" formatCode="_-[$£-809]* #,##0.00_-;\-[$£-809]* #,##0.00_-;_-[$£-809]* &quot;-&quot;??_-;_-@_-"/>
    <numFmt numFmtId="166" formatCode="0.0%"/>
    <numFmt numFmtId="167" formatCode="_-* #,##0.00\ [$DKK]_-;\-* #,##0.00\ [$DKK]_-;_-* &quot;-&quot;??\ [$DKK]_-;_-@_-"/>
    <numFmt numFmtId="168" formatCode="_-* #,##0.00\ [$CHF]_-;\-* #,##0.00\ [$CHF]_-;_-* &quot;-&quot;??\ [$CHF]_-;_-@_-"/>
    <numFmt numFmtId="169" formatCode="_-* #,##0.00\ [$€-410]_-;\-* #,##0.00\ [$€-410]_-;_-* &quot;-&quot;??\ [$€-410]_-;_-@_-"/>
    <numFmt numFmtId="170" formatCode="_-* #,##0.00\ [$SEK]_-;\-* #,##0.00\ [$SEK]_-;_-* &quot;-&quot;??\ [$SEK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0070C0"/>
        </stop>
      </gradient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5" xfId="2" applyFont="1" applyBorder="1"/>
    <xf numFmtId="0" fontId="2" fillId="0" borderId="5" xfId="4" applyFont="1" applyBorder="1"/>
    <xf numFmtId="166" fontId="4" fillId="0" borderId="1" xfId="5" applyNumberFormat="1" applyFont="1" applyBorder="1" applyAlignment="1">
      <alignment horizontal="center"/>
    </xf>
    <xf numFmtId="0" fontId="1" fillId="0" borderId="0" xfId="0" applyFont="1"/>
    <xf numFmtId="0" fontId="7" fillId="0" borderId="0" xfId="2" applyFont="1"/>
    <xf numFmtId="0" fontId="7" fillId="0" borderId="5" xfId="2" applyFont="1" applyBorder="1"/>
    <xf numFmtId="44" fontId="7" fillId="0" borderId="1" xfId="3" applyFont="1" applyBorder="1" applyAlignment="1">
      <alignment horizontal="right" wrapText="1"/>
    </xf>
    <xf numFmtId="44" fontId="7" fillId="0" borderId="6" xfId="3" applyFont="1" applyBorder="1" applyAlignment="1">
      <alignment horizontal="right" wrapText="1"/>
    </xf>
    <xf numFmtId="0" fontId="7" fillId="0" borderId="1" xfId="2" applyFont="1" applyBorder="1"/>
    <xf numFmtId="2" fontId="11" fillId="0" borderId="1" xfId="2" applyNumberFormat="1" applyFont="1" applyBorder="1" applyAlignment="1">
      <alignment horizontal="center"/>
    </xf>
    <xf numFmtId="2" fontId="10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44" fontId="9" fillId="0" borderId="1" xfId="3" applyFont="1" applyFill="1" applyBorder="1" applyAlignment="1"/>
    <xf numFmtId="10" fontId="8" fillId="0" borderId="1" xfId="2" applyNumberFormat="1" applyFont="1" applyBorder="1"/>
    <xf numFmtId="44" fontId="9" fillId="0" borderId="1" xfId="3" applyFont="1" applyBorder="1" applyAlignment="1">
      <alignment horizontal="right" wrapText="1"/>
    </xf>
    <xf numFmtId="165" fontId="9" fillId="0" borderId="1" xfId="3" applyNumberFormat="1" applyFont="1" applyFill="1" applyBorder="1" applyAlignment="1"/>
    <xf numFmtId="2" fontId="8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7" fillId="0" borderId="0" xfId="1" applyFont="1" applyAlignment="1"/>
    <xf numFmtId="0" fontId="8" fillId="0" borderId="0" xfId="2" applyFont="1"/>
    <xf numFmtId="44" fontId="7" fillId="0" borderId="0" xfId="1" applyFont="1" applyAlignment="1">
      <alignment wrapText="1"/>
    </xf>
    <xf numFmtId="2" fontId="8" fillId="0" borderId="1" xfId="2" applyNumberFormat="1" applyFont="1" applyBorder="1" applyAlignment="1">
      <alignment horizontal="center"/>
    </xf>
    <xf numFmtId="164" fontId="9" fillId="0" borderId="1" xfId="3" applyNumberFormat="1" applyFont="1" applyFill="1" applyBorder="1" applyAlignment="1"/>
    <xf numFmtId="167" fontId="9" fillId="0" borderId="1" xfId="3" applyNumberFormat="1" applyFont="1" applyFill="1" applyBorder="1" applyAlignment="1"/>
    <xf numFmtId="168" fontId="9" fillId="0" borderId="1" xfId="3" applyNumberFormat="1" applyFont="1" applyFill="1" applyBorder="1" applyAlignment="1"/>
    <xf numFmtId="169" fontId="9" fillId="0" borderId="1" xfId="3" applyNumberFormat="1" applyFont="1" applyFill="1" applyBorder="1" applyAlignment="1"/>
    <xf numFmtId="2" fontId="6" fillId="2" borderId="1" xfId="2" applyNumberFormat="1" applyFont="1" applyFill="1" applyBorder="1" applyAlignment="1">
      <alignment horizontal="center"/>
    </xf>
    <xf numFmtId="164" fontId="7" fillId="0" borderId="1" xfId="2" applyNumberFormat="1" applyFont="1" applyBorder="1"/>
    <xf numFmtId="2" fontId="8" fillId="0" borderId="8" xfId="2" applyNumberFormat="1" applyFont="1" applyBorder="1" applyAlignment="1">
      <alignment horizontal="center"/>
    </xf>
    <xf numFmtId="2" fontId="10" fillId="0" borderId="8" xfId="2" applyNumberFormat="1" applyFont="1" applyBorder="1" applyAlignment="1">
      <alignment horizontal="center"/>
    </xf>
    <xf numFmtId="166" fontId="4" fillId="0" borderId="8" xfId="5" applyNumberFormat="1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44" fontId="9" fillId="0" borderId="8" xfId="3" applyFont="1" applyFill="1" applyBorder="1" applyAlignment="1"/>
    <xf numFmtId="10" fontId="8" fillId="0" borderId="8" xfId="2" applyNumberFormat="1" applyFont="1" applyBorder="1"/>
    <xf numFmtId="44" fontId="7" fillId="0" borderId="8" xfId="3" applyFont="1" applyBorder="1" applyAlignment="1">
      <alignment horizontal="right" wrapText="1"/>
    </xf>
    <xf numFmtId="0" fontId="7" fillId="0" borderId="12" xfId="2" applyFont="1" applyBorder="1"/>
    <xf numFmtId="2" fontId="8" fillId="0" borderId="13" xfId="2" applyNumberFormat="1" applyFont="1" applyBorder="1" applyAlignment="1">
      <alignment horizontal="center"/>
    </xf>
    <xf numFmtId="2" fontId="10" fillId="0" borderId="13" xfId="2" applyNumberFormat="1" applyFont="1" applyBorder="1" applyAlignment="1">
      <alignment horizontal="center"/>
    </xf>
    <xf numFmtId="166" fontId="4" fillId="0" borderId="13" xfId="5" applyNumberFormat="1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44" fontId="9" fillId="0" borderId="13" xfId="3" applyFont="1" applyFill="1" applyBorder="1" applyAlignment="1"/>
    <xf numFmtId="10" fontId="8" fillId="0" borderId="13" xfId="2" applyNumberFormat="1" applyFont="1" applyBorder="1"/>
    <xf numFmtId="44" fontId="7" fillId="0" borderId="13" xfId="3" applyFont="1" applyBorder="1" applyAlignment="1">
      <alignment horizontal="right" wrapText="1"/>
    </xf>
    <xf numFmtId="44" fontId="7" fillId="0" borderId="14" xfId="3" applyFont="1" applyBorder="1" applyAlignment="1">
      <alignment horizontal="right" wrapText="1"/>
    </xf>
    <xf numFmtId="0" fontId="7" fillId="0" borderId="15" xfId="2" applyFont="1" applyBorder="1"/>
    <xf numFmtId="44" fontId="7" fillId="0" borderId="16" xfId="3" applyFont="1" applyBorder="1" applyAlignment="1">
      <alignment horizontal="right" wrapText="1"/>
    </xf>
    <xf numFmtId="164" fontId="9" fillId="0" borderId="13" xfId="3" applyNumberFormat="1" applyFont="1" applyFill="1" applyBorder="1" applyAlignment="1"/>
    <xf numFmtId="0" fontId="6" fillId="3" borderId="9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2" fontId="6" fillId="3" borderId="7" xfId="2" applyNumberFormat="1" applyFont="1" applyFill="1" applyBorder="1" applyAlignment="1">
      <alignment horizontal="center" vertical="center" wrapText="1"/>
    </xf>
    <xf numFmtId="2" fontId="6" fillId="3" borderId="10" xfId="2" applyNumberFormat="1" applyFont="1" applyFill="1" applyBorder="1" applyAlignment="1">
      <alignment horizontal="center" vertical="center" wrapText="1"/>
    </xf>
    <xf numFmtId="44" fontId="6" fillId="3" borderId="10" xfId="1" applyFont="1" applyFill="1" applyBorder="1" applyAlignment="1">
      <alignment horizontal="center" vertical="center" wrapText="1"/>
    </xf>
    <xf numFmtId="44" fontId="6" fillId="3" borderId="11" xfId="1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2" fontId="6" fillId="3" borderId="1" xfId="2" applyNumberFormat="1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44" fontId="6" fillId="3" borderId="6" xfId="1" applyFont="1" applyFill="1" applyBorder="1" applyAlignment="1">
      <alignment horizontal="center" vertical="center" wrapText="1"/>
    </xf>
    <xf numFmtId="0" fontId="7" fillId="0" borderId="15" xfId="4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164" fontId="9" fillId="0" borderId="8" xfId="3" applyNumberFormat="1" applyFont="1" applyFill="1" applyBorder="1" applyAlignment="1"/>
    <xf numFmtId="167" fontId="9" fillId="0" borderId="8" xfId="3" applyNumberFormat="1" applyFont="1" applyFill="1" applyBorder="1" applyAlignment="1"/>
    <xf numFmtId="44" fontId="9" fillId="0" borderId="6" xfId="3" applyFont="1" applyBorder="1" applyAlignment="1">
      <alignment horizontal="right" wrapText="1"/>
    </xf>
    <xf numFmtId="2" fontId="11" fillId="0" borderId="8" xfId="2" applyNumberFormat="1" applyFont="1" applyBorder="1" applyAlignment="1">
      <alignment horizontal="center"/>
    </xf>
    <xf numFmtId="168" fontId="9" fillId="0" borderId="8" xfId="3" applyNumberFormat="1" applyFont="1" applyFill="1" applyBorder="1" applyAlignment="1"/>
    <xf numFmtId="44" fontId="9" fillId="0" borderId="8" xfId="3" applyFont="1" applyBorder="1" applyAlignment="1">
      <alignment horizontal="right" wrapText="1"/>
    </xf>
    <xf numFmtId="44" fontId="9" fillId="0" borderId="16" xfId="3" applyFont="1" applyBorder="1" applyAlignment="1">
      <alignment horizontal="right" wrapText="1"/>
    </xf>
    <xf numFmtId="0" fontId="2" fillId="0" borderId="12" xfId="2" applyFont="1" applyBorder="1"/>
    <xf numFmtId="165" fontId="9" fillId="0" borderId="8" xfId="3" applyNumberFormat="1" applyFont="1" applyFill="1" applyBorder="1" applyAlignment="1"/>
    <xf numFmtId="170" fontId="9" fillId="0" borderId="1" xfId="3" applyNumberFormat="1" applyFont="1" applyFill="1" applyBorder="1" applyAlignment="1"/>
    <xf numFmtId="169" fontId="9" fillId="0" borderId="13" xfId="3" applyNumberFormat="1" applyFont="1" applyFill="1" applyBorder="1" applyAlignment="1"/>
    <xf numFmtId="169" fontId="9" fillId="0" borderId="8" xfId="3" applyNumberFormat="1" applyFont="1" applyFill="1" applyBorder="1" applyAlignment="1"/>
    <xf numFmtId="0" fontId="2" fillId="0" borderId="15" xfId="2" applyFont="1" applyBorder="1"/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</cellXfs>
  <cellStyles count="6">
    <cellStyle name="Normale" xfId="0" builtinId="0"/>
    <cellStyle name="Normale 2" xfId="4" xr:uid="{2DCADF0D-3D93-410C-A39D-D11DE78E1652}"/>
    <cellStyle name="Normale 6" xfId="2" xr:uid="{8384A31B-7767-4EBD-9AE4-932DC8641AD6}"/>
    <cellStyle name="Percentuale" xfId="5" builtinId="5"/>
    <cellStyle name="Valuta" xfId="1" builtinId="4"/>
    <cellStyle name="Valuta 2" xfId="3" xr:uid="{E533F22B-D722-46D4-ACAD-AA3E159FBA89}"/>
  </cellStyles>
  <dxfs count="23">
    <dxf>
      <numFmt numFmtId="172" formatCode="#,##0.00\ [$kr.-406]"/>
    </dxf>
    <dxf>
      <numFmt numFmtId="173" formatCode="#,##0.00\ [$CHF]" x16r2:formatCode16="#,##0.00\ [$CHF-gsw-CH]"/>
    </dxf>
    <dxf>
      <numFmt numFmtId="174" formatCode="#,##0.00\ \£"/>
    </dxf>
    <dxf>
      <numFmt numFmtId="175" formatCode="#,##0.00\ \$"/>
    </dxf>
    <dxf>
      <numFmt numFmtId="171" formatCode="#,##0.00\ [$kr-41D]"/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ont>
        <color rgb="FF9C0006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rgb="FF00B050"/>
      </font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6"/>
  <sheetViews>
    <sheetView tabSelected="1" topLeftCell="A38" workbookViewId="0">
      <selection activeCell="I251" sqref="I251"/>
    </sheetView>
  </sheetViews>
  <sheetFormatPr baseColWidth="10" defaultColWidth="10.6640625" defaultRowHeight="16" x14ac:dyDescent="0.2"/>
  <cols>
    <col min="1" max="1" width="25.33203125" style="5" customWidth="1"/>
    <col min="2" max="2" width="10.33203125" style="17" customWidth="1"/>
    <col min="3" max="4" width="10.33203125" style="4" customWidth="1"/>
    <col min="5" max="6" width="9.33203125" style="18" customWidth="1"/>
    <col min="7" max="7" width="7" style="5" customWidth="1"/>
    <col min="8" max="9" width="12.83203125" style="19" customWidth="1"/>
    <col min="10" max="10" width="9.33203125" style="20" customWidth="1"/>
    <col min="11" max="12" width="12.5" style="21" customWidth="1"/>
    <col min="13" max="15" width="10.6640625" style="4"/>
    <col min="16" max="16384" width="10.6640625" style="5"/>
  </cols>
  <sheetData>
    <row r="1" spans="1:12" x14ac:dyDescent="0.2">
      <c r="A1" s="78" t="s">
        <v>107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46.75" customHeight="1" x14ac:dyDescent="0.2">
      <c r="A2" s="54" t="s">
        <v>0</v>
      </c>
      <c r="B2" s="56" t="s">
        <v>70</v>
      </c>
      <c r="C2" s="56" t="s">
        <v>71</v>
      </c>
      <c r="D2" s="56" t="s">
        <v>136</v>
      </c>
      <c r="E2" s="56" t="s">
        <v>138</v>
      </c>
      <c r="F2" s="56" t="s">
        <v>139</v>
      </c>
      <c r="G2" s="55" t="s">
        <v>1</v>
      </c>
      <c r="H2" s="57" t="s">
        <v>62</v>
      </c>
      <c r="I2" s="57" t="s">
        <v>69</v>
      </c>
      <c r="J2" s="55" t="s">
        <v>137</v>
      </c>
      <c r="K2" s="57" t="s">
        <v>65</v>
      </c>
      <c r="L2" s="58" t="s">
        <v>66</v>
      </c>
    </row>
    <row r="3" spans="1:12" x14ac:dyDescent="0.2">
      <c r="A3" s="6" t="s">
        <v>9</v>
      </c>
      <c r="B3" s="22">
        <v>19.809999999999999</v>
      </c>
      <c r="C3" s="11">
        <v>32.340000000000003</v>
      </c>
      <c r="D3" s="11">
        <v>22.77</v>
      </c>
      <c r="E3" s="3">
        <f t="shared" ref="E3:E36" si="0">(B3-C3)/C3</f>
        <v>-0.38744588744588754</v>
      </c>
      <c r="F3" s="3">
        <f>(B3-D3)/D3</f>
        <v>-0.12999560825647785</v>
      </c>
      <c r="G3" s="12" t="s">
        <v>225</v>
      </c>
      <c r="H3" s="13">
        <v>31.33</v>
      </c>
      <c r="I3" s="13">
        <v>33.06</v>
      </c>
      <c r="J3" s="14">
        <f>I3/H3-1</f>
        <v>5.5218640280880971E-2</v>
      </c>
      <c r="K3" s="7">
        <v>19.29</v>
      </c>
      <c r="L3" s="8">
        <v>33.32</v>
      </c>
    </row>
    <row r="4" spans="1:12" x14ac:dyDescent="0.2">
      <c r="A4" s="6" t="s">
        <v>2</v>
      </c>
      <c r="B4" s="22">
        <v>30.02</v>
      </c>
      <c r="C4" s="11">
        <v>31.7</v>
      </c>
      <c r="D4" s="11">
        <v>28.6</v>
      </c>
      <c r="E4" s="3">
        <f t="shared" si="0"/>
        <v>-5.2996845425867502E-2</v>
      </c>
      <c r="F4" s="3">
        <f t="shared" ref="F4:F36" si="1">(B4-D4)/D4</f>
        <v>4.9650349650349583E-2</v>
      </c>
      <c r="G4" s="12" t="s">
        <v>225</v>
      </c>
      <c r="H4" s="13">
        <v>27.12</v>
      </c>
      <c r="I4" s="13">
        <v>27.79</v>
      </c>
      <c r="J4" s="14">
        <f t="shared" ref="J4:J36" si="2">I4/H4-1</f>
        <v>2.4705014749262455E-2</v>
      </c>
      <c r="K4" s="7">
        <v>14.36</v>
      </c>
      <c r="L4" s="8">
        <v>28.27</v>
      </c>
    </row>
    <row r="5" spans="1:12" x14ac:dyDescent="0.2">
      <c r="A5" s="6" t="s">
        <v>108</v>
      </c>
      <c r="B5" s="22">
        <v>21.27</v>
      </c>
      <c r="C5" s="11">
        <v>26.95</v>
      </c>
      <c r="D5" s="11">
        <v>23.17</v>
      </c>
      <c r="E5" s="3">
        <f t="shared" si="0"/>
        <v>-0.21076066790352505</v>
      </c>
      <c r="F5" s="3">
        <f t="shared" si="1"/>
        <v>-8.2002589555459734E-2</v>
      </c>
      <c r="G5" s="12" t="s">
        <v>225</v>
      </c>
      <c r="H5" s="13">
        <v>47.4</v>
      </c>
      <c r="I5" s="13">
        <v>48.02</v>
      </c>
      <c r="J5" s="14">
        <f t="shared" si="2"/>
        <v>1.3080168776371304E-2</v>
      </c>
      <c r="K5" s="7">
        <v>39.54</v>
      </c>
      <c r="L5" s="8">
        <v>57.65</v>
      </c>
    </row>
    <row r="6" spans="1:12" x14ac:dyDescent="0.2">
      <c r="A6" s="6" t="s">
        <v>109</v>
      </c>
      <c r="B6" s="22">
        <v>21.21</v>
      </c>
      <c r="C6" s="11">
        <v>26.77</v>
      </c>
      <c r="D6" s="11">
        <v>19.02</v>
      </c>
      <c r="E6" s="3">
        <f t="shared" si="0"/>
        <v>-0.20769518117295477</v>
      </c>
      <c r="F6" s="3">
        <f t="shared" si="1"/>
        <v>0.11514195583596222</v>
      </c>
      <c r="G6" s="12" t="s">
        <v>225</v>
      </c>
      <c r="H6" s="13">
        <v>16.96</v>
      </c>
      <c r="I6" s="13">
        <v>17.05</v>
      </c>
      <c r="J6" s="14">
        <f t="shared" si="2"/>
        <v>5.3066037735849392E-3</v>
      </c>
      <c r="K6" s="7">
        <v>10.74</v>
      </c>
      <c r="L6" s="8">
        <v>17.66</v>
      </c>
    </row>
    <row r="7" spans="1:12" x14ac:dyDescent="0.2">
      <c r="A7" s="6" t="s">
        <v>10</v>
      </c>
      <c r="B7" s="22">
        <v>37.9</v>
      </c>
      <c r="C7" s="11">
        <v>42.08</v>
      </c>
      <c r="D7" s="11">
        <v>35.47</v>
      </c>
      <c r="E7" s="3">
        <f t="shared" si="0"/>
        <v>-9.9334600760456276E-2</v>
      </c>
      <c r="F7" s="3">
        <f t="shared" si="1"/>
        <v>6.8508598815900754E-2</v>
      </c>
      <c r="G7" s="12" t="s">
        <v>225</v>
      </c>
      <c r="H7" s="13">
        <v>7.7249999999999996</v>
      </c>
      <c r="I7" s="13">
        <v>7.5439999999999996</v>
      </c>
      <c r="J7" s="14">
        <f t="shared" si="2"/>
        <v>-2.3430420711974098E-2</v>
      </c>
      <c r="K7" s="7">
        <v>4.78</v>
      </c>
      <c r="L7" s="8">
        <v>8.58</v>
      </c>
    </row>
    <row r="8" spans="1:12" x14ac:dyDescent="0.2">
      <c r="A8" s="6" t="s">
        <v>12</v>
      </c>
      <c r="B8" s="22">
        <v>27.94</v>
      </c>
      <c r="C8" s="11">
        <v>35.89</v>
      </c>
      <c r="D8" s="11">
        <v>31.73</v>
      </c>
      <c r="E8" s="3">
        <f t="shared" si="0"/>
        <v>-0.22151016996377818</v>
      </c>
      <c r="F8" s="3">
        <f t="shared" si="1"/>
        <v>-0.11944531988654268</v>
      </c>
      <c r="G8" s="12" t="s">
        <v>225</v>
      </c>
      <c r="H8" s="13">
        <v>16.254999999999999</v>
      </c>
      <c r="I8" s="13">
        <v>16.434999999999999</v>
      </c>
      <c r="J8" s="14">
        <f t="shared" si="2"/>
        <v>1.107351584127958E-2</v>
      </c>
      <c r="K8" s="7">
        <v>8.77</v>
      </c>
      <c r="L8" s="8">
        <v>17.899999999999999</v>
      </c>
    </row>
    <row r="9" spans="1:12" x14ac:dyDescent="0.2">
      <c r="A9" s="6" t="s">
        <v>13</v>
      </c>
      <c r="B9" s="22">
        <v>29.9</v>
      </c>
      <c r="C9" s="11">
        <v>34.44</v>
      </c>
      <c r="D9" s="11">
        <v>31.36</v>
      </c>
      <c r="E9" s="3">
        <f t="shared" si="0"/>
        <v>-0.13182346109175375</v>
      </c>
      <c r="F9" s="3">
        <f t="shared" si="1"/>
        <v>-4.6556122448979623E-2</v>
      </c>
      <c r="G9" s="12" t="s">
        <v>225</v>
      </c>
      <c r="H9" s="13">
        <v>12.98</v>
      </c>
      <c r="I9" s="13">
        <v>12.815</v>
      </c>
      <c r="J9" s="14">
        <f t="shared" si="2"/>
        <v>-1.2711864406779738E-2</v>
      </c>
      <c r="K9" s="7">
        <v>5.74</v>
      </c>
      <c r="L9" s="8">
        <v>13.02</v>
      </c>
    </row>
    <row r="10" spans="1:12" x14ac:dyDescent="0.2">
      <c r="A10" s="6" t="s">
        <v>110</v>
      </c>
      <c r="B10" s="22">
        <v>26.22</v>
      </c>
      <c r="C10" s="11">
        <v>35.020000000000003</v>
      </c>
      <c r="D10" s="11">
        <v>30.85</v>
      </c>
      <c r="E10" s="3">
        <f t="shared" si="0"/>
        <v>-0.25128498001142213</v>
      </c>
      <c r="F10" s="3">
        <f t="shared" si="1"/>
        <v>-0.15008103727714756</v>
      </c>
      <c r="G10" s="12" t="s">
        <v>225</v>
      </c>
      <c r="H10" s="13">
        <v>8.85</v>
      </c>
      <c r="I10" s="13">
        <v>8.7469999999999999</v>
      </c>
      <c r="J10" s="14">
        <f t="shared" si="2"/>
        <v>-1.1638418079096047E-2</v>
      </c>
      <c r="K10" s="7">
        <v>4.2560000000000002</v>
      </c>
      <c r="L10" s="8">
        <v>8.9120000000000008</v>
      </c>
    </row>
    <row r="11" spans="1:12" x14ac:dyDescent="0.2">
      <c r="A11" s="6" t="s">
        <v>111</v>
      </c>
      <c r="B11" s="22">
        <v>26.22</v>
      </c>
      <c r="C11" s="11">
        <v>33.78</v>
      </c>
      <c r="D11" s="11">
        <v>28.06</v>
      </c>
      <c r="E11" s="3">
        <f t="shared" si="0"/>
        <v>-0.22380106571936062</v>
      </c>
      <c r="F11" s="3">
        <f t="shared" si="1"/>
        <v>-6.5573770491803282E-2</v>
      </c>
      <c r="G11" s="12" t="s">
        <v>226</v>
      </c>
      <c r="H11" s="23">
        <v>52.21</v>
      </c>
      <c r="I11" s="23">
        <v>50.64</v>
      </c>
      <c r="J11" s="14">
        <f t="shared" si="2"/>
        <v>-3.0070867649875543E-2</v>
      </c>
      <c r="K11" s="7">
        <v>33.064999999999998</v>
      </c>
      <c r="L11" s="8">
        <v>52.88</v>
      </c>
    </row>
    <row r="12" spans="1:12" x14ac:dyDescent="0.2">
      <c r="A12" s="6" t="s">
        <v>14</v>
      </c>
      <c r="B12" s="22">
        <v>28</v>
      </c>
      <c r="C12" s="11">
        <v>41.23</v>
      </c>
      <c r="D12" s="11">
        <v>34.76</v>
      </c>
      <c r="E12" s="3">
        <f t="shared" si="0"/>
        <v>-0.32088285229202035</v>
      </c>
      <c r="F12" s="3">
        <f t="shared" si="1"/>
        <v>-0.19447640966628305</v>
      </c>
      <c r="G12" s="12" t="s">
        <v>227</v>
      </c>
      <c r="H12" s="16">
        <v>382.6</v>
      </c>
      <c r="I12" s="16">
        <v>385.35</v>
      </c>
      <c r="J12" s="14">
        <f t="shared" si="2"/>
        <v>7.1876633559853076E-3</v>
      </c>
      <c r="K12" s="7">
        <v>216.2</v>
      </c>
      <c r="L12" s="8">
        <v>389.9</v>
      </c>
    </row>
    <row r="13" spans="1:12" x14ac:dyDescent="0.2">
      <c r="A13" s="6" t="s">
        <v>15</v>
      </c>
      <c r="B13" s="22">
        <v>24.46</v>
      </c>
      <c r="C13" s="11">
        <v>32.04</v>
      </c>
      <c r="D13" s="11">
        <v>25.83</v>
      </c>
      <c r="E13" s="3">
        <f t="shared" si="0"/>
        <v>-0.23657927590511854</v>
      </c>
      <c r="F13" s="3">
        <f t="shared" si="1"/>
        <v>-5.3039101819589526E-2</v>
      </c>
      <c r="G13" s="12" t="s">
        <v>225</v>
      </c>
      <c r="H13" s="13">
        <v>77.540000000000006</v>
      </c>
      <c r="I13" s="13">
        <v>78</v>
      </c>
      <c r="J13" s="14">
        <f t="shared" si="2"/>
        <v>5.9324219757543872E-3</v>
      </c>
      <c r="K13" s="7">
        <v>54.63</v>
      </c>
      <c r="L13" s="8">
        <v>84.7</v>
      </c>
    </row>
    <row r="14" spans="1:12" x14ac:dyDescent="0.2">
      <c r="A14" s="6" t="s">
        <v>11</v>
      </c>
      <c r="B14" s="22">
        <v>32.659999999999997</v>
      </c>
      <c r="C14" s="11">
        <v>40.950000000000003</v>
      </c>
      <c r="D14" s="11">
        <v>32.46</v>
      </c>
      <c r="E14" s="3">
        <f t="shared" si="0"/>
        <v>-0.20244200244200258</v>
      </c>
      <c r="F14" s="3">
        <f t="shared" si="1"/>
        <v>6.1614294516326475E-3</v>
      </c>
      <c r="G14" s="12" t="s">
        <v>225</v>
      </c>
      <c r="H14" s="13">
        <v>9.6180000000000003</v>
      </c>
      <c r="I14" s="13">
        <v>9.6839999999999993</v>
      </c>
      <c r="J14" s="14">
        <f t="shared" si="2"/>
        <v>6.8621334996878947E-3</v>
      </c>
      <c r="K14" s="7">
        <v>4.79</v>
      </c>
      <c r="L14" s="8">
        <v>9.84</v>
      </c>
    </row>
    <row r="15" spans="1:12" x14ac:dyDescent="0.2">
      <c r="A15" s="6" t="s">
        <v>112</v>
      </c>
      <c r="B15" s="22">
        <v>29.98</v>
      </c>
      <c r="C15" s="11">
        <v>37.07</v>
      </c>
      <c r="D15" s="11">
        <v>31.14</v>
      </c>
      <c r="E15" s="3">
        <f t="shared" si="0"/>
        <v>-0.19125977879687078</v>
      </c>
      <c r="F15" s="3">
        <f t="shared" si="1"/>
        <v>-3.7251123956326272E-2</v>
      </c>
      <c r="G15" s="12" t="s">
        <v>226</v>
      </c>
      <c r="H15" s="23">
        <v>103.42</v>
      </c>
      <c r="I15" s="23">
        <v>97.74</v>
      </c>
      <c r="J15" s="14">
        <f t="shared" si="2"/>
        <v>-5.4921678592148582E-2</v>
      </c>
      <c r="K15" s="7">
        <v>55.51</v>
      </c>
      <c r="L15" s="8">
        <v>105.59</v>
      </c>
    </row>
    <row r="16" spans="1:12" x14ac:dyDescent="0.2">
      <c r="A16" s="6" t="s">
        <v>135</v>
      </c>
      <c r="B16" s="22">
        <v>65.150000000000006</v>
      </c>
      <c r="C16" s="11">
        <v>83.63</v>
      </c>
      <c r="D16" s="11">
        <v>62.5</v>
      </c>
      <c r="E16" s="3">
        <f t="shared" si="0"/>
        <v>-0.22097333492765742</v>
      </c>
      <c r="F16" s="3">
        <f t="shared" si="1"/>
        <v>4.240000000000009E-2</v>
      </c>
      <c r="G16" s="12" t="s">
        <v>226</v>
      </c>
      <c r="H16" s="23">
        <v>12.37</v>
      </c>
      <c r="I16" s="23">
        <v>12.75</v>
      </c>
      <c r="J16" s="14">
        <f t="shared" si="2"/>
        <v>3.0719482619240068E-2</v>
      </c>
      <c r="K16" s="7">
        <v>5.63</v>
      </c>
      <c r="L16" s="8">
        <v>14.335000000000001</v>
      </c>
    </row>
    <row r="17" spans="1:12" x14ac:dyDescent="0.2">
      <c r="A17" s="6" t="s">
        <v>113</v>
      </c>
      <c r="B17" s="22">
        <v>65.47</v>
      </c>
      <c r="C17" s="11">
        <v>69.239999999999995</v>
      </c>
      <c r="D17" s="11">
        <v>72</v>
      </c>
      <c r="E17" s="3">
        <f t="shared" si="0"/>
        <v>-5.4448295782784463E-2</v>
      </c>
      <c r="F17" s="3">
        <f t="shared" si="1"/>
        <v>-9.0694444444444466E-2</v>
      </c>
      <c r="G17" s="12" t="s">
        <v>226</v>
      </c>
      <c r="H17" s="23">
        <v>312.58999999999997</v>
      </c>
      <c r="I17" s="23">
        <v>380.02</v>
      </c>
      <c r="J17" s="14">
        <f t="shared" si="2"/>
        <v>0.21571387440417156</v>
      </c>
      <c r="K17" s="7">
        <v>142.58000000000001</v>
      </c>
      <c r="L17" s="8">
        <v>444.64499999999998</v>
      </c>
    </row>
    <row r="18" spans="1:12" x14ac:dyDescent="0.2">
      <c r="A18" s="6" t="s">
        <v>19</v>
      </c>
      <c r="B18" s="22">
        <v>41.71</v>
      </c>
      <c r="C18" s="11">
        <v>44.79</v>
      </c>
      <c r="D18" s="11">
        <v>35.299999999999997</v>
      </c>
      <c r="E18" s="3">
        <f t="shared" si="0"/>
        <v>-6.8765349408350038E-2</v>
      </c>
      <c r="F18" s="3">
        <f t="shared" si="1"/>
        <v>0.18158640226628908</v>
      </c>
      <c r="G18" s="12" t="s">
        <v>225</v>
      </c>
      <c r="H18" s="13">
        <v>33</v>
      </c>
      <c r="I18" s="13">
        <v>32.06</v>
      </c>
      <c r="J18" s="14">
        <f t="shared" si="2"/>
        <v>-2.8484848484848446E-2</v>
      </c>
      <c r="K18" s="7">
        <v>13.94</v>
      </c>
      <c r="L18" s="8">
        <v>38.35</v>
      </c>
    </row>
    <row r="19" spans="1:12" x14ac:dyDescent="0.2">
      <c r="A19" s="6" t="s">
        <v>20</v>
      </c>
      <c r="B19" s="22">
        <v>22.01</v>
      </c>
      <c r="C19" s="11">
        <v>23.29</v>
      </c>
      <c r="D19" s="11">
        <v>16.47</v>
      </c>
      <c r="E19" s="3">
        <f t="shared" si="0"/>
        <v>-5.4959209961356704E-2</v>
      </c>
      <c r="F19" s="3">
        <f t="shared" si="1"/>
        <v>0.33636915604128736</v>
      </c>
      <c r="G19" s="12" t="s">
        <v>225</v>
      </c>
      <c r="H19" s="13">
        <v>16.895</v>
      </c>
      <c r="I19" s="13">
        <v>16.914999999999999</v>
      </c>
      <c r="J19" s="14">
        <f t="shared" si="2"/>
        <v>1.1837821840781082E-3</v>
      </c>
      <c r="K19" s="7">
        <v>12.34</v>
      </c>
      <c r="L19" s="8">
        <v>17.78</v>
      </c>
    </row>
    <row r="20" spans="1:12" x14ac:dyDescent="0.2">
      <c r="A20" s="6" t="s">
        <v>21</v>
      </c>
      <c r="B20" s="22">
        <v>30.97</v>
      </c>
      <c r="C20" s="11">
        <v>38.700000000000003</v>
      </c>
      <c r="D20" s="11">
        <v>35.42</v>
      </c>
      <c r="E20" s="3">
        <f t="shared" si="0"/>
        <v>-0.19974160206718355</v>
      </c>
      <c r="F20" s="3">
        <f t="shared" si="1"/>
        <v>-0.12563523433088658</v>
      </c>
      <c r="G20" s="12" t="s">
        <v>225</v>
      </c>
      <c r="H20" s="13">
        <v>30.495000000000001</v>
      </c>
      <c r="I20" s="13">
        <v>30.265000000000001</v>
      </c>
      <c r="J20" s="14">
        <f t="shared" si="2"/>
        <v>-7.542220036071523E-3</v>
      </c>
      <c r="K20" s="7">
        <v>4.468</v>
      </c>
      <c r="L20" s="8">
        <v>32.104999999999997</v>
      </c>
    </row>
    <row r="21" spans="1:12" x14ac:dyDescent="0.2">
      <c r="A21" s="6" t="s">
        <v>28</v>
      </c>
      <c r="B21" s="22">
        <v>22.12</v>
      </c>
      <c r="C21" s="11">
        <v>32.380000000000003</v>
      </c>
      <c r="D21" s="11">
        <v>24.84</v>
      </c>
      <c r="E21" s="3">
        <f t="shared" si="0"/>
        <v>-0.31686226065472517</v>
      </c>
      <c r="F21" s="3">
        <f t="shared" si="1"/>
        <v>-0.10950080515297902</v>
      </c>
      <c r="G21" s="12" t="s">
        <v>225</v>
      </c>
      <c r="H21" s="13">
        <v>18.545000000000002</v>
      </c>
      <c r="I21" s="13">
        <v>18.36</v>
      </c>
      <c r="J21" s="14">
        <f t="shared" si="2"/>
        <v>-9.9757346993799567E-3</v>
      </c>
      <c r="K21" s="7">
        <v>14.15</v>
      </c>
      <c r="L21" s="8">
        <v>19.7</v>
      </c>
    </row>
    <row r="22" spans="1:12" x14ac:dyDescent="0.2">
      <c r="A22" s="6" t="s">
        <v>114</v>
      </c>
      <c r="B22" s="22">
        <v>29.54</v>
      </c>
      <c r="C22" s="11">
        <v>36.74</v>
      </c>
      <c r="D22" s="11">
        <v>31.84</v>
      </c>
      <c r="E22" s="3">
        <f t="shared" si="0"/>
        <v>-0.19597169297768108</v>
      </c>
      <c r="F22" s="3">
        <f t="shared" si="1"/>
        <v>-7.2236180904522634E-2</v>
      </c>
      <c r="G22" s="12" t="s">
        <v>226</v>
      </c>
      <c r="H22" s="23">
        <v>802.51</v>
      </c>
      <c r="I22" s="23">
        <v>789.98</v>
      </c>
      <c r="J22" s="14">
        <f t="shared" si="2"/>
        <v>-1.5613512604204294E-2</v>
      </c>
      <c r="K22" s="7">
        <v>439.38</v>
      </c>
      <c r="L22" s="8">
        <v>825.25</v>
      </c>
    </row>
    <row r="23" spans="1:12" x14ac:dyDescent="0.2">
      <c r="A23" s="6" t="s">
        <v>115</v>
      </c>
      <c r="B23" s="22">
        <v>24.17</v>
      </c>
      <c r="C23" s="11">
        <v>29.48</v>
      </c>
      <c r="D23" s="11">
        <v>25.22</v>
      </c>
      <c r="E23" s="3">
        <f t="shared" si="0"/>
        <v>-0.18012211668928083</v>
      </c>
      <c r="F23" s="3">
        <f t="shared" si="1"/>
        <v>-4.1633624107850799E-2</v>
      </c>
      <c r="G23" s="12" t="s">
        <v>225</v>
      </c>
      <c r="H23" s="13">
        <v>22.23</v>
      </c>
      <c r="I23" s="13">
        <v>21.96</v>
      </c>
      <c r="J23" s="14">
        <f t="shared" si="2"/>
        <v>-1.2145748987854255E-2</v>
      </c>
      <c r="K23" s="7">
        <v>14.24</v>
      </c>
      <c r="L23" s="8">
        <v>22.39</v>
      </c>
    </row>
    <row r="24" spans="1:12" x14ac:dyDescent="0.2">
      <c r="A24" s="6" t="s">
        <v>32</v>
      </c>
      <c r="B24" s="27">
        <v>22.28</v>
      </c>
      <c r="C24" s="11">
        <v>28.73</v>
      </c>
      <c r="D24" s="11">
        <v>25.3</v>
      </c>
      <c r="E24" s="3">
        <f t="shared" si="0"/>
        <v>-0.22450400278454574</v>
      </c>
      <c r="F24" s="3">
        <f t="shared" si="1"/>
        <v>-0.1193675889328063</v>
      </c>
      <c r="G24" s="12" t="s">
        <v>225</v>
      </c>
      <c r="H24" s="13">
        <v>5.56</v>
      </c>
      <c r="I24" s="13">
        <v>5.609</v>
      </c>
      <c r="J24" s="14">
        <f t="shared" si="2"/>
        <v>8.8129496402877816E-3</v>
      </c>
      <c r="K24" s="7">
        <v>3.52</v>
      </c>
      <c r="L24" s="8">
        <v>5.74</v>
      </c>
    </row>
    <row r="25" spans="1:12" x14ac:dyDescent="0.2">
      <c r="A25" s="6" t="s">
        <v>30</v>
      </c>
      <c r="B25" s="22">
        <v>23.79</v>
      </c>
      <c r="C25" s="11">
        <v>37.03</v>
      </c>
      <c r="D25" s="11">
        <v>34.65</v>
      </c>
      <c r="E25" s="3">
        <f t="shared" si="0"/>
        <v>-0.35754793410748048</v>
      </c>
      <c r="F25" s="3">
        <f t="shared" si="1"/>
        <v>-0.31341991341991343</v>
      </c>
      <c r="G25" s="12" t="s">
        <v>228</v>
      </c>
      <c r="H25" s="25">
        <v>53.66</v>
      </c>
      <c r="I25" s="25">
        <v>55.2</v>
      </c>
      <c r="J25" s="14">
        <f t="shared" si="2"/>
        <v>2.8699217294073875E-2</v>
      </c>
      <c r="K25" s="7">
        <v>45.5</v>
      </c>
      <c r="L25" s="8">
        <v>65.040000000000006</v>
      </c>
    </row>
    <row r="26" spans="1:12" x14ac:dyDescent="0.2">
      <c r="A26" s="6" t="s">
        <v>35</v>
      </c>
      <c r="B26" s="22">
        <v>35.369999999999997</v>
      </c>
      <c r="C26" s="11">
        <v>33.479999999999997</v>
      </c>
      <c r="D26" s="11">
        <v>29.37</v>
      </c>
      <c r="E26" s="3">
        <f t="shared" si="0"/>
        <v>5.6451612903225826E-2</v>
      </c>
      <c r="F26" s="3">
        <f t="shared" si="1"/>
        <v>0.20429009193054123</v>
      </c>
      <c r="G26" s="12" t="s">
        <v>225</v>
      </c>
      <c r="H26" s="13">
        <v>18.995000000000001</v>
      </c>
      <c r="I26" s="13">
        <v>16.46</v>
      </c>
      <c r="J26" s="14">
        <f t="shared" si="2"/>
        <v>-0.13345617267702026</v>
      </c>
      <c r="K26" s="7">
        <v>13.19</v>
      </c>
      <c r="L26" s="8">
        <v>22.34</v>
      </c>
    </row>
    <row r="27" spans="1:12" x14ac:dyDescent="0.2">
      <c r="A27" s="6" t="s">
        <v>39</v>
      </c>
      <c r="B27" s="22">
        <v>30.9</v>
      </c>
      <c r="C27" s="11">
        <v>24.89</v>
      </c>
      <c r="D27" s="11">
        <v>36.5</v>
      </c>
      <c r="E27" s="3">
        <f t="shared" si="0"/>
        <v>0.24146243471273596</v>
      </c>
      <c r="F27" s="3">
        <f t="shared" si="1"/>
        <v>-0.15342465753424661</v>
      </c>
      <c r="G27" s="12" t="s">
        <v>225</v>
      </c>
      <c r="H27" s="13">
        <v>4.7539999999999996</v>
      </c>
      <c r="I27" s="13">
        <v>4.9569999999999999</v>
      </c>
      <c r="J27" s="14">
        <f t="shared" si="2"/>
        <v>4.270088346655454E-2</v>
      </c>
      <c r="K27" s="7">
        <v>3.9</v>
      </c>
      <c r="L27" s="8">
        <v>6.17</v>
      </c>
    </row>
    <row r="28" spans="1:12" x14ac:dyDescent="0.2">
      <c r="A28" s="6" t="s">
        <v>116</v>
      </c>
      <c r="B28" s="22">
        <v>38</v>
      </c>
      <c r="C28" s="11">
        <v>43.9</v>
      </c>
      <c r="D28" s="11">
        <v>37.76</v>
      </c>
      <c r="E28" s="3">
        <f t="shared" si="0"/>
        <v>-0.13439635535307515</v>
      </c>
      <c r="F28" s="3">
        <f t="shared" si="1"/>
        <v>6.3559322033898838E-3</v>
      </c>
      <c r="G28" s="12" t="s">
        <v>226</v>
      </c>
      <c r="H28" s="28">
        <v>67.3</v>
      </c>
      <c r="I28" s="23">
        <v>69.25</v>
      </c>
      <c r="J28" s="14">
        <f t="shared" si="2"/>
        <v>2.8974739970282437E-2</v>
      </c>
      <c r="K28" s="7">
        <v>55.85</v>
      </c>
      <c r="L28" s="8">
        <v>93.66</v>
      </c>
    </row>
    <row r="29" spans="1:12" x14ac:dyDescent="0.2">
      <c r="A29" s="6" t="s">
        <v>117</v>
      </c>
      <c r="B29" s="22">
        <v>16.29</v>
      </c>
      <c r="C29" s="11">
        <v>20.82</v>
      </c>
      <c r="D29" s="11">
        <v>18.77</v>
      </c>
      <c r="E29" s="3">
        <f t="shared" si="0"/>
        <v>-0.21757925072046114</v>
      </c>
      <c r="F29" s="3">
        <f t="shared" si="1"/>
        <v>-0.13212573255194462</v>
      </c>
      <c r="G29" s="12" t="s">
        <v>225</v>
      </c>
      <c r="H29" s="9">
        <v>20.100000000000001</v>
      </c>
      <c r="I29" s="13">
        <v>20.29</v>
      </c>
      <c r="J29" s="14">
        <f t="shared" si="2"/>
        <v>9.4527363184078173E-3</v>
      </c>
      <c r="K29" s="7">
        <v>12.34</v>
      </c>
      <c r="L29" s="8">
        <v>20.54</v>
      </c>
    </row>
    <row r="30" spans="1:12" x14ac:dyDescent="0.2">
      <c r="A30" s="6" t="s">
        <v>118</v>
      </c>
      <c r="B30" s="22">
        <v>86.84</v>
      </c>
      <c r="C30" s="11">
        <v>91.41</v>
      </c>
      <c r="D30" s="11">
        <v>92.4</v>
      </c>
      <c r="E30" s="3">
        <f t="shared" si="0"/>
        <v>-4.9994530138934401E-2</v>
      </c>
      <c r="F30" s="3">
        <f t="shared" si="1"/>
        <v>-6.0173160173160191E-2</v>
      </c>
      <c r="G30" s="12" t="s">
        <v>226</v>
      </c>
      <c r="H30" s="28">
        <v>17.690000000000001</v>
      </c>
      <c r="I30" s="23">
        <v>19.440000000000001</v>
      </c>
      <c r="J30" s="14">
        <f t="shared" si="2"/>
        <v>9.8925946862634229E-2</v>
      </c>
      <c r="K30" s="7">
        <v>6.19</v>
      </c>
      <c r="L30" s="8">
        <v>20.795000000000002</v>
      </c>
    </row>
    <row r="31" spans="1:12" x14ac:dyDescent="0.2">
      <c r="A31" s="6" t="s">
        <v>119</v>
      </c>
      <c r="B31" s="22">
        <v>67.03</v>
      </c>
      <c r="C31" s="11">
        <v>74.489999999999995</v>
      </c>
      <c r="D31" s="11">
        <v>74.92</v>
      </c>
      <c r="E31" s="3">
        <f t="shared" si="0"/>
        <v>-0.10014767082829902</v>
      </c>
      <c r="F31" s="3">
        <f t="shared" si="1"/>
        <v>-0.10531233315536573</v>
      </c>
      <c r="G31" s="12" t="s">
        <v>226</v>
      </c>
      <c r="H31" s="28">
        <v>121.78</v>
      </c>
      <c r="I31" s="23">
        <v>148.66999999999999</v>
      </c>
      <c r="J31" s="14">
        <f t="shared" si="2"/>
        <v>0.22080801445229081</v>
      </c>
      <c r="K31" s="7">
        <v>22.72</v>
      </c>
      <c r="L31" s="8">
        <v>150.21</v>
      </c>
    </row>
    <row r="32" spans="1:12" x14ac:dyDescent="0.2">
      <c r="A32" s="6" t="s">
        <v>49</v>
      </c>
      <c r="B32" s="22">
        <v>31.35</v>
      </c>
      <c r="C32" s="11">
        <v>38.270000000000003</v>
      </c>
      <c r="D32" s="11">
        <v>32.950000000000003</v>
      </c>
      <c r="E32" s="3">
        <f t="shared" si="0"/>
        <v>-0.18082048602038153</v>
      </c>
      <c r="F32" s="3">
        <f t="shared" si="1"/>
        <v>-4.8558421851289869E-2</v>
      </c>
      <c r="G32" s="12" t="s">
        <v>225</v>
      </c>
      <c r="H32" s="13">
        <v>57.36</v>
      </c>
      <c r="I32" s="13">
        <v>56.72</v>
      </c>
      <c r="J32" s="14">
        <f t="shared" si="2"/>
        <v>-1.1157601115760141E-2</v>
      </c>
      <c r="K32" s="7">
        <v>21.71</v>
      </c>
      <c r="L32" s="8">
        <v>59.42</v>
      </c>
    </row>
    <row r="33" spans="1:12" x14ac:dyDescent="0.2">
      <c r="A33" s="6" t="s">
        <v>120</v>
      </c>
      <c r="B33" s="22">
        <v>24.39</v>
      </c>
      <c r="C33" s="11">
        <v>35.6</v>
      </c>
      <c r="D33" s="11">
        <v>29.1</v>
      </c>
      <c r="E33" s="3">
        <f t="shared" si="0"/>
        <v>-0.31488764044943823</v>
      </c>
      <c r="F33" s="3">
        <f t="shared" si="1"/>
        <v>-0.16185567010309279</v>
      </c>
      <c r="G33" s="12" t="s">
        <v>228</v>
      </c>
      <c r="H33" s="25">
        <v>32.49</v>
      </c>
      <c r="I33" s="25">
        <v>32.729999999999997</v>
      </c>
      <c r="J33" s="14">
        <f t="shared" si="2"/>
        <v>7.3868882733147956E-3</v>
      </c>
      <c r="K33" s="7">
        <v>20.66</v>
      </c>
      <c r="L33" s="8">
        <v>33.770000000000003</v>
      </c>
    </row>
    <row r="34" spans="1:12" x14ac:dyDescent="0.2">
      <c r="A34" s="6" t="s">
        <v>57</v>
      </c>
      <c r="B34" s="22">
        <v>28.02</v>
      </c>
      <c r="C34" s="11">
        <v>37.96</v>
      </c>
      <c r="D34" s="11">
        <v>31.81</v>
      </c>
      <c r="E34" s="3">
        <f t="shared" si="0"/>
        <v>-0.26185458377239201</v>
      </c>
      <c r="F34" s="3">
        <f t="shared" si="1"/>
        <v>-0.11914492298019488</v>
      </c>
      <c r="G34" s="12" t="s">
        <v>225</v>
      </c>
      <c r="H34" s="13">
        <v>65.44</v>
      </c>
      <c r="I34" s="13">
        <v>63.84</v>
      </c>
      <c r="J34" s="14">
        <f t="shared" si="2"/>
        <v>-2.4449877750611138E-2</v>
      </c>
      <c r="K34" s="7">
        <v>35.450000000000003</v>
      </c>
      <c r="L34" s="8">
        <v>69.819999999999993</v>
      </c>
    </row>
    <row r="35" spans="1:12" x14ac:dyDescent="0.2">
      <c r="A35" s="6" t="s">
        <v>121</v>
      </c>
      <c r="B35" s="22">
        <v>28.62</v>
      </c>
      <c r="C35" s="11">
        <v>37.04</v>
      </c>
      <c r="D35" s="11">
        <v>31.3</v>
      </c>
      <c r="E35" s="3">
        <f t="shared" si="0"/>
        <v>-0.22732181425485956</v>
      </c>
      <c r="F35" s="3">
        <f t="shared" si="1"/>
        <v>-8.5623003194888164E-2</v>
      </c>
      <c r="G35" s="12" t="s">
        <v>226</v>
      </c>
      <c r="H35" s="23">
        <v>85.01</v>
      </c>
      <c r="I35" s="23">
        <v>80.67</v>
      </c>
      <c r="J35" s="14">
        <f t="shared" si="2"/>
        <v>-5.1052817315609955E-2</v>
      </c>
      <c r="K35" s="7">
        <v>56.8</v>
      </c>
      <c r="L35" s="8">
        <v>86.655000000000001</v>
      </c>
    </row>
    <row r="36" spans="1:12" ht="17" thickBot="1" x14ac:dyDescent="0.25">
      <c r="A36" s="36" t="s">
        <v>122</v>
      </c>
      <c r="B36" s="37">
        <v>90.37</v>
      </c>
      <c r="C36" s="38">
        <v>70.94</v>
      </c>
      <c r="D36" s="38">
        <v>71.63</v>
      </c>
      <c r="E36" s="39">
        <f t="shared" si="0"/>
        <v>0.27389343106850872</v>
      </c>
      <c r="F36" s="39">
        <f t="shared" si="1"/>
        <v>0.26162222532458479</v>
      </c>
      <c r="G36" s="40" t="s">
        <v>225</v>
      </c>
      <c r="H36" s="41">
        <v>2.58</v>
      </c>
      <c r="I36" s="41">
        <v>3.105</v>
      </c>
      <c r="J36" s="42">
        <f t="shared" si="2"/>
        <v>0.20348837209302317</v>
      </c>
      <c r="K36" s="43">
        <v>2.48</v>
      </c>
      <c r="L36" s="44">
        <v>9.0500000000000007</v>
      </c>
    </row>
    <row r="37" spans="1:12" ht="17" thickBot="1" x14ac:dyDescent="0.25">
      <c r="A37" s="75" t="s">
        <v>63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7"/>
    </row>
    <row r="38" spans="1:12" ht="51" x14ac:dyDescent="0.2">
      <c r="A38" s="48" t="s">
        <v>0</v>
      </c>
      <c r="B38" s="50" t="s">
        <v>70</v>
      </c>
      <c r="C38" s="51" t="s">
        <v>71</v>
      </c>
      <c r="D38" s="51" t="s">
        <v>136</v>
      </c>
      <c r="E38" s="51" t="s">
        <v>138</v>
      </c>
      <c r="F38" s="51" t="s">
        <v>139</v>
      </c>
      <c r="G38" s="49" t="s">
        <v>1</v>
      </c>
      <c r="H38" s="52" t="s">
        <v>62</v>
      </c>
      <c r="I38" s="52" t="s">
        <v>69</v>
      </c>
      <c r="J38" s="49" t="s">
        <v>137</v>
      </c>
      <c r="K38" s="52" t="s">
        <v>65</v>
      </c>
      <c r="L38" s="53" t="s">
        <v>66</v>
      </c>
    </row>
    <row r="39" spans="1:12" x14ac:dyDescent="0.2">
      <c r="A39" s="6" t="s">
        <v>123</v>
      </c>
      <c r="B39" s="22">
        <v>62.02</v>
      </c>
      <c r="C39" s="11">
        <v>62.09</v>
      </c>
      <c r="D39" s="11">
        <v>62.09</v>
      </c>
      <c r="E39" s="3">
        <f t="shared" ref="E39:E57" si="3">(B39-C39)/C39</f>
        <v>-1.1273957158962841E-3</v>
      </c>
      <c r="F39" s="3">
        <f>(B39-D39)/D39</f>
        <v>-1.1273957158962841E-3</v>
      </c>
      <c r="G39" s="12" t="s">
        <v>227</v>
      </c>
      <c r="H39" s="16">
        <v>80.95</v>
      </c>
      <c r="I39" s="16">
        <v>81.3</v>
      </c>
      <c r="J39" s="14">
        <f t="shared" ref="J39:J41" si="4">I39/H39-1</f>
        <v>4.3236565781346048E-3</v>
      </c>
      <c r="K39" s="7">
        <v>56</v>
      </c>
      <c r="L39" s="8">
        <v>148.80000000000001</v>
      </c>
    </row>
    <row r="40" spans="1:12" x14ac:dyDescent="0.2">
      <c r="A40" s="6" t="s">
        <v>124</v>
      </c>
      <c r="B40" s="22">
        <v>28.75</v>
      </c>
      <c r="C40" s="11">
        <v>34.82</v>
      </c>
      <c r="D40" s="11">
        <v>34.82</v>
      </c>
      <c r="E40" s="3">
        <f t="shared" si="3"/>
        <v>-0.1743251005169443</v>
      </c>
      <c r="F40" s="3">
        <f t="shared" ref="F40:F71" si="5">(B40-D40)/D40</f>
        <v>-0.1743251005169443</v>
      </c>
      <c r="G40" s="12" t="s">
        <v>225</v>
      </c>
      <c r="H40" s="13">
        <v>85.74</v>
      </c>
      <c r="I40" s="13">
        <v>86.42</v>
      </c>
      <c r="J40" s="14">
        <f t="shared" si="4"/>
        <v>7.9309540471192985E-3</v>
      </c>
      <c r="K40" s="7">
        <v>62.96</v>
      </c>
      <c r="L40" s="8">
        <v>91.72</v>
      </c>
    </row>
    <row r="41" spans="1:12" x14ac:dyDescent="0.2">
      <c r="A41" s="6" t="s">
        <v>125</v>
      </c>
      <c r="B41" s="22">
        <v>35.86</v>
      </c>
      <c r="C41" s="11">
        <v>42.17</v>
      </c>
      <c r="D41" s="11">
        <v>53.26</v>
      </c>
      <c r="E41" s="3">
        <f t="shared" si="3"/>
        <v>-0.14963244012331045</v>
      </c>
      <c r="F41" s="3">
        <f t="shared" si="5"/>
        <v>-0.32669921141569658</v>
      </c>
      <c r="G41" s="12" t="s">
        <v>225</v>
      </c>
      <c r="H41" s="13">
        <v>9.31</v>
      </c>
      <c r="I41" s="13">
        <v>11.08</v>
      </c>
      <c r="J41" s="14">
        <f t="shared" si="4"/>
        <v>0.19011815252416753</v>
      </c>
      <c r="K41" s="7">
        <v>8.75</v>
      </c>
      <c r="L41" s="8">
        <v>16.670000000000002</v>
      </c>
    </row>
    <row r="42" spans="1:12" x14ac:dyDescent="0.2">
      <c r="A42" s="6" t="s">
        <v>27</v>
      </c>
      <c r="B42" s="22">
        <v>29.61</v>
      </c>
      <c r="C42" s="11">
        <v>32.909999999999997</v>
      </c>
      <c r="D42" s="11">
        <v>29.57</v>
      </c>
      <c r="E42" s="3">
        <f t="shared" si="3"/>
        <v>-0.10027347310847759</v>
      </c>
      <c r="F42" s="3">
        <f t="shared" si="5"/>
        <v>1.3527223537368666E-3</v>
      </c>
      <c r="G42" s="12" t="s">
        <v>225</v>
      </c>
      <c r="H42" s="13">
        <v>405.9</v>
      </c>
      <c r="I42" s="13">
        <v>426.9</v>
      </c>
      <c r="J42" s="14">
        <f t="shared" ref="J42" si="6">I42/H42-1</f>
        <v>5.1736881005173707E-2</v>
      </c>
      <c r="K42" s="7">
        <v>347</v>
      </c>
      <c r="L42" s="8">
        <v>492.8</v>
      </c>
    </row>
    <row r="43" spans="1:12" x14ac:dyDescent="0.2">
      <c r="A43" s="6" t="s">
        <v>126</v>
      </c>
      <c r="B43" s="22">
        <v>32.47</v>
      </c>
      <c r="C43" s="11">
        <v>35.49</v>
      </c>
      <c r="D43" s="11">
        <v>35.49</v>
      </c>
      <c r="E43" s="3">
        <f t="shared" si="3"/>
        <v>-8.5094392786700557E-2</v>
      </c>
      <c r="F43" s="3">
        <f t="shared" si="5"/>
        <v>-8.5094392786700557E-2</v>
      </c>
      <c r="G43" s="12" t="s">
        <v>226</v>
      </c>
      <c r="H43" s="23">
        <v>12.01</v>
      </c>
      <c r="I43" s="23">
        <v>12.67</v>
      </c>
      <c r="J43" s="14">
        <f t="shared" ref="J43:J57" si="7">I43/H43-1</f>
        <v>5.4954204829309017E-2</v>
      </c>
      <c r="K43" s="7">
        <v>8.4405999999999999</v>
      </c>
      <c r="L43" s="8">
        <v>12.67</v>
      </c>
    </row>
    <row r="44" spans="1:12" x14ac:dyDescent="0.2">
      <c r="A44" s="6" t="s">
        <v>127</v>
      </c>
      <c r="B44" s="22">
        <v>33</v>
      </c>
      <c r="C44" s="11">
        <v>41.09</v>
      </c>
      <c r="D44" s="11">
        <v>36.6</v>
      </c>
      <c r="E44" s="3">
        <f t="shared" si="3"/>
        <v>-0.19688488683377958</v>
      </c>
      <c r="F44" s="3">
        <f t="shared" si="5"/>
        <v>-9.8360655737704958E-2</v>
      </c>
      <c r="G44" s="12" t="s">
        <v>226</v>
      </c>
      <c r="H44" s="23">
        <v>61.24</v>
      </c>
      <c r="I44" s="23">
        <v>60.13</v>
      </c>
      <c r="J44" s="14">
        <f t="shared" si="7"/>
        <v>-1.8125408229915041E-2</v>
      </c>
      <c r="K44" s="7">
        <v>41.6</v>
      </c>
      <c r="L44" s="8">
        <v>62.14</v>
      </c>
    </row>
    <row r="45" spans="1:12" x14ac:dyDescent="0.2">
      <c r="A45" s="6" t="s">
        <v>128</v>
      </c>
      <c r="B45" s="22">
        <v>13.32</v>
      </c>
      <c r="C45" s="11">
        <v>43.09</v>
      </c>
      <c r="D45" s="11">
        <v>47.8</v>
      </c>
      <c r="E45" s="3">
        <f t="shared" si="3"/>
        <v>-0.69087955442097937</v>
      </c>
      <c r="F45" s="3">
        <f t="shared" si="5"/>
        <v>-0.72133891213389123</v>
      </c>
      <c r="G45" s="12" t="s">
        <v>225</v>
      </c>
      <c r="H45" s="13">
        <v>18.260000000000002</v>
      </c>
      <c r="I45" s="13">
        <v>18.245000000000001</v>
      </c>
      <c r="J45" s="14">
        <f t="shared" si="7"/>
        <v>-8.2146768893764932E-4</v>
      </c>
      <c r="K45" s="7">
        <v>8.64</v>
      </c>
      <c r="L45" s="8">
        <v>19.8</v>
      </c>
    </row>
    <row r="46" spans="1:12" x14ac:dyDescent="0.2">
      <c r="A46" s="6" t="s">
        <v>129</v>
      </c>
      <c r="B46" s="22">
        <v>81.55</v>
      </c>
      <c r="C46" s="11">
        <v>103.87</v>
      </c>
      <c r="D46" s="11">
        <v>103.87</v>
      </c>
      <c r="E46" s="3">
        <f t="shared" si="3"/>
        <v>-0.21488398960238766</v>
      </c>
      <c r="F46" s="3">
        <f t="shared" si="5"/>
        <v>-0.21488398960238766</v>
      </c>
      <c r="G46" s="12" t="s">
        <v>226</v>
      </c>
      <c r="H46" s="23">
        <v>23.96</v>
      </c>
      <c r="I46" s="23">
        <v>24.77</v>
      </c>
      <c r="J46" s="14">
        <f t="shared" si="7"/>
        <v>3.3806343906510827E-2</v>
      </c>
      <c r="K46" s="7">
        <v>15.25</v>
      </c>
      <c r="L46" s="8">
        <v>36.399000000000001</v>
      </c>
    </row>
    <row r="47" spans="1:12" x14ac:dyDescent="0.2">
      <c r="A47" s="6" t="s">
        <v>36</v>
      </c>
      <c r="B47" s="22">
        <v>29.29</v>
      </c>
      <c r="C47" s="11">
        <v>33</v>
      </c>
      <c r="D47" s="11">
        <v>30.77</v>
      </c>
      <c r="E47" s="3">
        <f t="shared" si="3"/>
        <v>-0.11242424242424245</v>
      </c>
      <c r="F47" s="3">
        <f t="shared" si="5"/>
        <v>-4.8098797530061764E-2</v>
      </c>
      <c r="G47" s="12" t="s">
        <v>225</v>
      </c>
      <c r="H47" s="13">
        <v>52.96</v>
      </c>
      <c r="I47" s="13">
        <v>55.44</v>
      </c>
      <c r="J47" s="14">
        <f t="shared" si="7"/>
        <v>4.6827794561933533E-2</v>
      </c>
      <c r="K47" s="7">
        <v>45.99</v>
      </c>
      <c r="L47" s="8">
        <v>63.71</v>
      </c>
    </row>
    <row r="48" spans="1:12" x14ac:dyDescent="0.2">
      <c r="A48" s="6" t="s">
        <v>130</v>
      </c>
      <c r="B48" s="22">
        <v>77.64</v>
      </c>
      <c r="C48" s="11">
        <v>73.28</v>
      </c>
      <c r="D48" s="11">
        <v>75.790000000000006</v>
      </c>
      <c r="E48" s="3">
        <f t="shared" si="3"/>
        <v>5.9497816593886456E-2</v>
      </c>
      <c r="F48" s="3">
        <f t="shared" si="5"/>
        <v>2.4409552711439426E-2</v>
      </c>
      <c r="G48" s="12" t="s">
        <v>226</v>
      </c>
      <c r="H48" s="23">
        <v>7.04</v>
      </c>
      <c r="I48" s="23">
        <v>7.7</v>
      </c>
      <c r="J48" s="14">
        <f t="shared" si="7"/>
        <v>9.375E-2</v>
      </c>
      <c r="K48" s="7">
        <v>3.02</v>
      </c>
      <c r="L48" s="8">
        <v>8.02</v>
      </c>
    </row>
    <row r="49" spans="1:12" x14ac:dyDescent="0.2">
      <c r="A49" s="6" t="s">
        <v>131</v>
      </c>
      <c r="B49" s="22">
        <v>19.48</v>
      </c>
      <c r="C49" s="11">
        <v>24.17</v>
      </c>
      <c r="D49" s="11">
        <v>23.5</v>
      </c>
      <c r="E49" s="3">
        <f t="shared" si="3"/>
        <v>-0.19404220107571374</v>
      </c>
      <c r="F49" s="3">
        <f t="shared" si="5"/>
        <v>-0.17106382978723403</v>
      </c>
      <c r="G49" s="12" t="s">
        <v>225</v>
      </c>
      <c r="H49" s="13">
        <v>5.9640000000000004</v>
      </c>
      <c r="I49" s="13">
        <v>6.11</v>
      </c>
      <c r="J49" s="14">
        <f t="shared" si="7"/>
        <v>2.4480214621059648E-2</v>
      </c>
      <c r="K49" s="7">
        <v>4.6900000000000004</v>
      </c>
      <c r="L49" s="8">
        <v>6.34</v>
      </c>
    </row>
    <row r="50" spans="1:12" ht="17" x14ac:dyDescent="0.2">
      <c r="A50" s="6" t="s">
        <v>43</v>
      </c>
      <c r="B50" s="22">
        <v>31.17</v>
      </c>
      <c r="C50" s="11">
        <v>34.090000000000003</v>
      </c>
      <c r="D50" s="11">
        <v>37.619999999999997</v>
      </c>
      <c r="E50" s="3">
        <f t="shared" si="3"/>
        <v>-8.5655617483132926E-2</v>
      </c>
      <c r="F50" s="3">
        <f t="shared" si="5"/>
        <v>-0.17145135566188188</v>
      </c>
      <c r="G50" s="12" t="s">
        <v>225</v>
      </c>
      <c r="H50" s="13">
        <v>42.47</v>
      </c>
      <c r="I50" s="13">
        <v>42.67</v>
      </c>
      <c r="J50" s="14">
        <f t="shared" si="7"/>
        <v>4.7092064987050986E-3</v>
      </c>
      <c r="K50" s="7" t="s">
        <v>224</v>
      </c>
      <c r="L50" s="8" t="s">
        <v>224</v>
      </c>
    </row>
    <row r="51" spans="1:12" x14ac:dyDescent="0.2">
      <c r="A51" s="6" t="s">
        <v>132</v>
      </c>
      <c r="B51" s="22">
        <v>23.17</v>
      </c>
      <c r="C51" s="11">
        <v>28.89</v>
      </c>
      <c r="D51" s="11">
        <v>29.22</v>
      </c>
      <c r="E51" s="3">
        <f t="shared" si="3"/>
        <v>-0.19799238490827273</v>
      </c>
      <c r="F51" s="3">
        <f t="shared" si="5"/>
        <v>-0.20704996577686507</v>
      </c>
      <c r="G51" s="12" t="s">
        <v>225</v>
      </c>
      <c r="H51" s="13">
        <v>33.159999999999997</v>
      </c>
      <c r="I51" s="13">
        <v>34.25</v>
      </c>
      <c r="J51" s="14">
        <f t="shared" si="7"/>
        <v>3.2870928829915602E-2</v>
      </c>
      <c r="K51" s="7">
        <v>30.46</v>
      </c>
      <c r="L51" s="8">
        <v>41.64</v>
      </c>
    </row>
    <row r="52" spans="1:12" x14ac:dyDescent="0.2">
      <c r="A52" s="6" t="s">
        <v>45</v>
      </c>
      <c r="B52" s="22">
        <v>33.33</v>
      </c>
      <c r="C52" s="11">
        <v>36.81</v>
      </c>
      <c r="D52" s="11">
        <v>35.07</v>
      </c>
      <c r="E52" s="3">
        <f t="shared" si="3"/>
        <v>-9.4539527302363591E-2</v>
      </c>
      <c r="F52" s="3">
        <f t="shared" si="5"/>
        <v>-4.9615055603079612E-2</v>
      </c>
      <c r="G52" s="12" t="s">
        <v>225</v>
      </c>
      <c r="H52" s="13">
        <v>34.75</v>
      </c>
      <c r="I52" s="13">
        <v>35.78</v>
      </c>
      <c r="J52" s="14">
        <f t="shared" si="7"/>
        <v>2.9640287769784113E-2</v>
      </c>
      <c r="K52" s="7">
        <v>30.87</v>
      </c>
      <c r="L52" s="8">
        <v>53.26</v>
      </c>
    </row>
    <row r="53" spans="1:12" x14ac:dyDescent="0.2">
      <c r="A53" s="6" t="s">
        <v>133</v>
      </c>
      <c r="B53" s="22">
        <v>65.94</v>
      </c>
      <c r="C53" s="11">
        <v>68</v>
      </c>
      <c r="D53" s="11">
        <v>70.22</v>
      </c>
      <c r="E53" s="3">
        <f t="shared" si="3"/>
        <v>-3.0294117647058857E-2</v>
      </c>
      <c r="F53" s="3">
        <f t="shared" si="5"/>
        <v>-6.095129592708632E-2</v>
      </c>
      <c r="G53" s="12" t="s">
        <v>226</v>
      </c>
      <c r="H53" s="23">
        <v>15.59</v>
      </c>
      <c r="I53" s="23">
        <v>13.65</v>
      </c>
      <c r="J53" s="14">
        <f t="shared" si="7"/>
        <v>-0.12443874278383571</v>
      </c>
      <c r="K53" s="7">
        <v>9.5</v>
      </c>
      <c r="L53" s="8">
        <v>17.149999999999999</v>
      </c>
    </row>
    <row r="54" spans="1:12" x14ac:dyDescent="0.2">
      <c r="A54" s="6" t="s">
        <v>50</v>
      </c>
      <c r="B54" s="22">
        <v>42.8</v>
      </c>
      <c r="C54" s="11">
        <v>49.85</v>
      </c>
      <c r="D54" s="11">
        <v>37.619999999999997</v>
      </c>
      <c r="E54" s="3">
        <f t="shared" si="3"/>
        <v>-0.14142427281845546</v>
      </c>
      <c r="F54" s="3">
        <f t="shared" si="5"/>
        <v>0.13769271664008506</v>
      </c>
      <c r="G54" s="12" t="s">
        <v>225</v>
      </c>
      <c r="H54" s="13">
        <v>7.9050000000000002</v>
      </c>
      <c r="I54" s="13">
        <v>9.02</v>
      </c>
      <c r="J54" s="14">
        <f t="shared" si="7"/>
        <v>0.14104996837444639</v>
      </c>
      <c r="K54" s="7">
        <v>7.27</v>
      </c>
      <c r="L54" s="8">
        <v>13.75</v>
      </c>
    </row>
    <row r="55" spans="1:12" x14ac:dyDescent="0.2">
      <c r="A55" s="6" t="s">
        <v>54</v>
      </c>
      <c r="B55" s="22">
        <v>56.53</v>
      </c>
      <c r="C55" s="11">
        <v>67.06</v>
      </c>
      <c r="D55" s="11">
        <v>64.22</v>
      </c>
      <c r="E55" s="3">
        <f t="shared" si="3"/>
        <v>-0.15702356099015807</v>
      </c>
      <c r="F55" s="3">
        <f t="shared" si="5"/>
        <v>-0.11974462784179379</v>
      </c>
      <c r="G55" s="12" t="s">
        <v>226</v>
      </c>
      <c r="H55" s="23">
        <v>432.07499999999999</v>
      </c>
      <c r="I55" s="23">
        <v>429.83</v>
      </c>
      <c r="J55" s="14">
        <f t="shared" si="7"/>
        <v>-5.1958572007174686E-3</v>
      </c>
      <c r="K55" s="7">
        <v>212.11</v>
      </c>
      <c r="L55" s="8">
        <v>488.53989999999999</v>
      </c>
    </row>
    <row r="56" spans="1:12" x14ac:dyDescent="0.2">
      <c r="A56" s="6" t="s">
        <v>134</v>
      </c>
      <c r="B56" s="22">
        <v>41.5</v>
      </c>
      <c r="C56" s="11">
        <v>51.17</v>
      </c>
      <c r="D56" s="11">
        <v>56.43</v>
      </c>
      <c r="E56" s="3">
        <f t="shared" si="3"/>
        <v>-0.18897791674809461</v>
      </c>
      <c r="F56" s="3">
        <f t="shared" si="5"/>
        <v>-0.26457558036505402</v>
      </c>
      <c r="G56" s="12" t="s">
        <v>225</v>
      </c>
      <c r="H56" s="13">
        <v>10.76</v>
      </c>
      <c r="I56" s="13">
        <v>10.66</v>
      </c>
      <c r="J56" s="14">
        <f t="shared" si="7"/>
        <v>-9.2936802973977439E-3</v>
      </c>
      <c r="K56" s="7">
        <v>6.73</v>
      </c>
      <c r="L56" s="8">
        <v>11.63</v>
      </c>
    </row>
    <row r="57" spans="1:12" ht="17" thickBot="1" x14ac:dyDescent="0.25">
      <c r="A57" s="45" t="s">
        <v>60</v>
      </c>
      <c r="B57" s="29">
        <v>28.04</v>
      </c>
      <c r="C57" s="30">
        <v>32.57</v>
      </c>
      <c r="D57" s="30">
        <v>32.82</v>
      </c>
      <c r="E57" s="31">
        <f t="shared" si="3"/>
        <v>-0.13908504758980661</v>
      </c>
      <c r="F57" s="31">
        <f t="shared" si="5"/>
        <v>-0.14564290067032301</v>
      </c>
      <c r="G57" s="32" t="s">
        <v>225</v>
      </c>
      <c r="H57" s="33">
        <v>90.62</v>
      </c>
      <c r="I57" s="33">
        <v>93.28</v>
      </c>
      <c r="J57" s="34">
        <f t="shared" si="7"/>
        <v>2.9353343632752216E-2</v>
      </c>
      <c r="K57" s="35">
        <v>78.86</v>
      </c>
      <c r="L57" s="46">
        <v>114.2</v>
      </c>
    </row>
    <row r="58" spans="1:12" ht="17" thickBot="1" x14ac:dyDescent="0.25">
      <c r="A58" s="78" t="s">
        <v>64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80"/>
    </row>
    <row r="59" spans="1:12" ht="51" x14ac:dyDescent="0.2">
      <c r="A59" s="48" t="s">
        <v>0</v>
      </c>
      <c r="B59" s="50" t="s">
        <v>70</v>
      </c>
      <c r="C59" s="51" t="s">
        <v>71</v>
      </c>
      <c r="D59" s="51" t="s">
        <v>136</v>
      </c>
      <c r="E59" s="51" t="s">
        <v>138</v>
      </c>
      <c r="F59" s="51" t="s">
        <v>139</v>
      </c>
      <c r="G59" s="49" t="s">
        <v>1</v>
      </c>
      <c r="H59" s="52" t="s">
        <v>62</v>
      </c>
      <c r="I59" s="52" t="s">
        <v>69</v>
      </c>
      <c r="J59" s="49" t="s">
        <v>137</v>
      </c>
      <c r="K59" s="52" t="s">
        <v>65</v>
      </c>
      <c r="L59" s="53" t="s">
        <v>66</v>
      </c>
    </row>
    <row r="60" spans="1:12" x14ac:dyDescent="0.2">
      <c r="A60" s="6" t="s">
        <v>16</v>
      </c>
      <c r="B60" s="11">
        <v>27.37</v>
      </c>
      <c r="C60" s="11">
        <v>29.86</v>
      </c>
      <c r="D60" s="11">
        <v>26.93</v>
      </c>
      <c r="E60" s="3">
        <f t="shared" ref="E60:E71" si="8">(B60-C60)/C60</f>
        <v>-8.3389149363697207E-2</v>
      </c>
      <c r="F60" s="3">
        <f t="shared" si="5"/>
        <v>1.6338655774229532E-2</v>
      </c>
      <c r="G60" s="12" t="s">
        <v>227</v>
      </c>
      <c r="H60" s="16">
        <v>445.5</v>
      </c>
      <c r="I60" s="16">
        <v>423.75</v>
      </c>
      <c r="J60" s="14">
        <f>I60/H60-1</f>
        <v>-4.8821548821548877E-2</v>
      </c>
      <c r="K60" s="7">
        <v>329.2</v>
      </c>
      <c r="L60" s="8">
        <v>472.25</v>
      </c>
    </row>
    <row r="61" spans="1:12" x14ac:dyDescent="0.2">
      <c r="A61" s="6" t="s">
        <v>83</v>
      </c>
      <c r="B61" s="11">
        <v>22.46</v>
      </c>
      <c r="C61" s="11">
        <v>29.97</v>
      </c>
      <c r="D61" s="11">
        <v>22.57</v>
      </c>
      <c r="E61" s="3">
        <f t="shared" si="8"/>
        <v>-0.25058391725058388</v>
      </c>
      <c r="F61" s="3">
        <f t="shared" si="5"/>
        <v>-4.8737261852015695E-3</v>
      </c>
      <c r="G61" s="12" t="s">
        <v>226</v>
      </c>
      <c r="H61" s="23">
        <v>160.16</v>
      </c>
      <c r="I61" s="23">
        <v>153.55000000000001</v>
      </c>
      <c r="J61" s="14">
        <f t="shared" ref="J61" si="9">I61/H61-1</f>
        <v>-4.1271228771228685E-2</v>
      </c>
      <c r="K61" s="7">
        <v>132.04</v>
      </c>
      <c r="L61" s="8">
        <v>168.96</v>
      </c>
    </row>
    <row r="62" spans="1:12" x14ac:dyDescent="0.2">
      <c r="A62" s="6" t="s">
        <v>26</v>
      </c>
      <c r="B62" s="22">
        <v>18.04</v>
      </c>
      <c r="C62" s="11">
        <v>26.94</v>
      </c>
      <c r="D62" s="11">
        <v>18.55</v>
      </c>
      <c r="E62" s="3">
        <f t="shared" si="8"/>
        <v>-0.33036377134372685</v>
      </c>
      <c r="F62" s="3">
        <f t="shared" si="5"/>
        <v>-2.7493261455525688E-2</v>
      </c>
      <c r="G62" s="12" t="s">
        <v>225</v>
      </c>
      <c r="H62" s="13">
        <v>15.346</v>
      </c>
      <c r="I62" s="13">
        <v>14.906000000000001</v>
      </c>
      <c r="J62" s="14">
        <f t="shared" ref="J62:J63" si="10">I62/H62-1</f>
        <v>-2.8671966636256929E-2</v>
      </c>
      <c r="K62" s="7">
        <v>11.01</v>
      </c>
      <c r="L62" s="8">
        <v>15.39</v>
      </c>
    </row>
    <row r="63" spans="1:12" x14ac:dyDescent="0.2">
      <c r="A63" s="6" t="s">
        <v>84</v>
      </c>
      <c r="B63" s="22">
        <v>22.19</v>
      </c>
      <c r="C63" s="11">
        <v>29.54</v>
      </c>
      <c r="D63" s="11">
        <v>23.8</v>
      </c>
      <c r="E63" s="3">
        <f t="shared" si="8"/>
        <v>-0.24881516587677718</v>
      </c>
      <c r="F63" s="3">
        <f t="shared" si="5"/>
        <v>-6.764705882352938E-2</v>
      </c>
      <c r="G63" s="12" t="s">
        <v>226</v>
      </c>
      <c r="H63" s="23">
        <v>117.22</v>
      </c>
      <c r="I63" s="23">
        <v>113.26</v>
      </c>
      <c r="J63" s="14">
        <f t="shared" si="10"/>
        <v>-3.3782630950349724E-2</v>
      </c>
      <c r="K63" s="7">
        <v>97.8</v>
      </c>
      <c r="L63" s="8">
        <v>126.34</v>
      </c>
    </row>
    <row r="64" spans="1:12" x14ac:dyDescent="0.2">
      <c r="A64" s="6" t="s">
        <v>85</v>
      </c>
      <c r="B64" s="22">
        <v>39.54</v>
      </c>
      <c r="C64" s="11">
        <v>43.56</v>
      </c>
      <c r="D64" s="11">
        <v>43.13</v>
      </c>
      <c r="E64" s="3">
        <f t="shared" si="8"/>
        <v>-9.228650137741054E-2</v>
      </c>
      <c r="F64" s="3">
        <f t="shared" si="5"/>
        <v>-8.3236726176675241E-2</v>
      </c>
      <c r="G64" s="12" t="s">
        <v>226</v>
      </c>
      <c r="H64" s="23">
        <v>25.11</v>
      </c>
      <c r="I64" s="23">
        <v>24.31</v>
      </c>
      <c r="J64" s="14">
        <f t="shared" ref="J64:J72" si="11">I64/H64-1</f>
        <v>-3.1859816806053431E-2</v>
      </c>
      <c r="K64" s="7">
        <v>18.72</v>
      </c>
      <c r="L64" s="8">
        <v>32.57</v>
      </c>
    </row>
    <row r="65" spans="1:12" x14ac:dyDescent="0.2">
      <c r="A65" s="6" t="s">
        <v>86</v>
      </c>
      <c r="B65" s="22">
        <v>24</v>
      </c>
      <c r="C65" s="11">
        <v>31.52</v>
      </c>
      <c r="D65" s="11">
        <v>23.03</v>
      </c>
      <c r="E65" s="3">
        <f t="shared" si="8"/>
        <v>-0.23857868020304568</v>
      </c>
      <c r="F65" s="3">
        <f t="shared" si="5"/>
        <v>4.2118975249674284E-2</v>
      </c>
      <c r="G65" s="12" t="s">
        <v>225</v>
      </c>
      <c r="H65" s="13">
        <v>15.66</v>
      </c>
      <c r="I65" s="13">
        <v>15.045</v>
      </c>
      <c r="J65" s="14">
        <f t="shared" si="11"/>
        <v>-3.9272030651340994E-2</v>
      </c>
      <c r="K65" s="7">
        <v>9.4139999999999997</v>
      </c>
      <c r="L65" s="8">
        <v>15.7</v>
      </c>
    </row>
    <row r="66" spans="1:12" x14ac:dyDescent="0.2">
      <c r="A66" s="6" t="s">
        <v>47</v>
      </c>
      <c r="B66" s="22">
        <v>27.84</v>
      </c>
      <c r="C66" s="11">
        <v>48.2</v>
      </c>
      <c r="D66" s="11">
        <v>38.4</v>
      </c>
      <c r="E66" s="3">
        <f t="shared" si="8"/>
        <v>-0.42240663900414943</v>
      </c>
      <c r="F66" s="3">
        <f t="shared" si="5"/>
        <v>-0.27499999999999997</v>
      </c>
      <c r="G66" s="12" t="s">
        <v>225</v>
      </c>
      <c r="H66" s="13">
        <v>2.4929999999999999</v>
      </c>
      <c r="I66" s="13">
        <v>2.5049999999999999</v>
      </c>
      <c r="J66" s="14">
        <f t="shared" si="11"/>
        <v>4.8134777376653837E-3</v>
      </c>
      <c r="K66" s="7">
        <v>1.59</v>
      </c>
      <c r="L66" s="8">
        <v>2.8</v>
      </c>
    </row>
    <row r="67" spans="1:12" x14ac:dyDescent="0.2">
      <c r="A67" s="6" t="s">
        <v>87</v>
      </c>
      <c r="B67" s="22">
        <v>19.36</v>
      </c>
      <c r="C67" s="11">
        <v>26.81</v>
      </c>
      <c r="D67" s="11">
        <v>20.16</v>
      </c>
      <c r="E67" s="3">
        <f t="shared" si="8"/>
        <v>-0.27788138754196196</v>
      </c>
      <c r="F67" s="3">
        <f t="shared" si="5"/>
        <v>-3.9682539682539715E-2</v>
      </c>
      <c r="G67" s="12" t="s">
        <v>225</v>
      </c>
      <c r="H67" s="13">
        <v>31.46</v>
      </c>
      <c r="I67" s="13">
        <v>31.07</v>
      </c>
      <c r="J67" s="14">
        <f t="shared" si="11"/>
        <v>-1.2396694214876103E-2</v>
      </c>
      <c r="K67" s="7">
        <v>26.55</v>
      </c>
      <c r="L67" s="8">
        <v>34.200000000000003</v>
      </c>
    </row>
    <row r="68" spans="1:12" x14ac:dyDescent="0.2">
      <c r="A68" s="6" t="s">
        <v>48</v>
      </c>
      <c r="B68" s="22">
        <v>14.54</v>
      </c>
      <c r="C68" s="11">
        <v>18.3</v>
      </c>
      <c r="D68" s="11">
        <v>18.52</v>
      </c>
      <c r="E68" s="3">
        <f t="shared" si="8"/>
        <v>-0.20546448087431701</v>
      </c>
      <c r="F68" s="3">
        <f t="shared" si="5"/>
        <v>-0.21490280777537799</v>
      </c>
      <c r="G68" s="12" t="s">
        <v>225</v>
      </c>
      <c r="H68" s="13">
        <v>5.0460000000000003</v>
      </c>
      <c r="I68" s="13">
        <v>5.05</v>
      </c>
      <c r="J68" s="14">
        <f t="shared" si="11"/>
        <v>7.9270709472845091E-4</v>
      </c>
      <c r="K68" s="7">
        <v>4.16</v>
      </c>
      <c r="L68" s="8">
        <v>5.32</v>
      </c>
    </row>
    <row r="69" spans="1:12" x14ac:dyDescent="0.2">
      <c r="A69" s="6" t="s">
        <v>88</v>
      </c>
      <c r="B69" s="22">
        <v>24.75</v>
      </c>
      <c r="C69" s="11">
        <v>37.22</v>
      </c>
      <c r="D69" s="11">
        <v>28.03</v>
      </c>
      <c r="E69" s="3">
        <f t="shared" si="8"/>
        <v>-0.33503492745835572</v>
      </c>
      <c r="F69" s="3">
        <f t="shared" si="5"/>
        <v>-0.11701748127006782</v>
      </c>
      <c r="G69" s="12" t="s">
        <v>225</v>
      </c>
      <c r="H69" s="13">
        <v>15.18</v>
      </c>
      <c r="I69" s="13">
        <v>15.47</v>
      </c>
      <c r="J69" s="14">
        <f t="shared" si="11"/>
        <v>1.910408432147559E-2</v>
      </c>
      <c r="K69" s="7">
        <v>13.67</v>
      </c>
      <c r="L69" s="8">
        <v>19.45</v>
      </c>
    </row>
    <row r="70" spans="1:12" x14ac:dyDescent="0.2">
      <c r="A70" s="6" t="s">
        <v>55</v>
      </c>
      <c r="B70" s="22">
        <v>19.63</v>
      </c>
      <c r="C70" s="11">
        <v>23.65</v>
      </c>
      <c r="D70" s="11">
        <v>20.96</v>
      </c>
      <c r="E70" s="3">
        <f t="shared" si="8"/>
        <v>-0.16997885835095136</v>
      </c>
      <c r="F70" s="3">
        <f t="shared" si="5"/>
        <v>-6.3454198473282528E-2</v>
      </c>
      <c r="G70" s="12" t="s">
        <v>225</v>
      </c>
      <c r="H70" s="13">
        <v>54.25</v>
      </c>
      <c r="I70" s="13">
        <v>51.06</v>
      </c>
      <c r="J70" s="14">
        <f t="shared" si="11"/>
        <v>-5.8801843317972335E-2</v>
      </c>
      <c r="K70" s="7">
        <v>47.65</v>
      </c>
      <c r="L70" s="8">
        <v>63.48</v>
      </c>
    </row>
    <row r="71" spans="1:12" x14ac:dyDescent="0.2">
      <c r="A71" s="6" t="s">
        <v>89</v>
      </c>
      <c r="B71" s="22">
        <v>32.6</v>
      </c>
      <c r="C71" s="11">
        <v>40.96</v>
      </c>
      <c r="D71" s="11">
        <v>33.83</v>
      </c>
      <c r="E71" s="3">
        <f t="shared" si="8"/>
        <v>-0.20410156249999997</v>
      </c>
      <c r="F71" s="3">
        <f t="shared" si="5"/>
        <v>-3.6358261897723822E-2</v>
      </c>
      <c r="G71" s="12" t="s">
        <v>226</v>
      </c>
      <c r="H71" s="23">
        <v>175.63</v>
      </c>
      <c r="I71" s="23">
        <v>160.4</v>
      </c>
      <c r="J71" s="14">
        <f t="shared" si="11"/>
        <v>-8.6716392415874255E-2</v>
      </c>
      <c r="K71" s="7">
        <v>99</v>
      </c>
      <c r="L71" s="8">
        <v>178.43</v>
      </c>
    </row>
    <row r="72" spans="1:12" ht="18" thickBot="1" x14ac:dyDescent="0.25">
      <c r="A72" s="59" t="s">
        <v>61</v>
      </c>
      <c r="B72" s="29"/>
      <c r="C72" s="60"/>
      <c r="D72" s="60"/>
      <c r="E72" s="61"/>
      <c r="F72" s="61"/>
      <c r="G72" s="32" t="s">
        <v>226</v>
      </c>
      <c r="H72" s="62">
        <v>65.819999999999993</v>
      </c>
      <c r="I72" s="62">
        <v>60.88</v>
      </c>
      <c r="J72" s="34">
        <f t="shared" si="11"/>
        <v>-7.5053175326648347E-2</v>
      </c>
      <c r="K72" s="35" t="s">
        <v>224</v>
      </c>
      <c r="L72" s="46" t="s">
        <v>224</v>
      </c>
    </row>
    <row r="73" spans="1:12" ht="17" thickBot="1" x14ac:dyDescent="0.25">
      <c r="A73" s="78" t="s">
        <v>90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80"/>
    </row>
    <row r="74" spans="1:12" ht="51" x14ac:dyDescent="0.2">
      <c r="A74" s="48" t="s">
        <v>0</v>
      </c>
      <c r="B74" s="50" t="s">
        <v>70</v>
      </c>
      <c r="C74" s="51" t="s">
        <v>71</v>
      </c>
      <c r="D74" s="51" t="s">
        <v>136</v>
      </c>
      <c r="E74" s="51" t="s">
        <v>138</v>
      </c>
      <c r="F74" s="51" t="s">
        <v>139</v>
      </c>
      <c r="G74" s="49" t="s">
        <v>1</v>
      </c>
      <c r="H74" s="52" t="s">
        <v>62</v>
      </c>
      <c r="I74" s="52" t="s">
        <v>69</v>
      </c>
      <c r="J74" s="49" t="s">
        <v>137</v>
      </c>
      <c r="K74" s="52" t="s">
        <v>65</v>
      </c>
      <c r="L74" s="53" t="s">
        <v>66</v>
      </c>
    </row>
    <row r="75" spans="1:12" x14ac:dyDescent="0.2">
      <c r="A75" s="6" t="s">
        <v>91</v>
      </c>
      <c r="B75" s="22">
        <v>15.1</v>
      </c>
      <c r="C75" s="11">
        <v>26.97</v>
      </c>
      <c r="D75" s="11">
        <v>19.89</v>
      </c>
      <c r="E75" s="3">
        <f t="shared" ref="E75:E95" si="12">(B75-C75)/C75</f>
        <v>-0.44011865035224323</v>
      </c>
      <c r="F75" s="3">
        <f t="shared" ref="F75:F122" si="13">(B75-D75)/D75</f>
        <v>-0.24082453494218203</v>
      </c>
      <c r="G75" s="12" t="s">
        <v>225</v>
      </c>
      <c r="H75" s="13">
        <v>2.1779999999999999</v>
      </c>
      <c r="I75" s="13">
        <v>2.2330000000000001</v>
      </c>
      <c r="J75" s="14">
        <f t="shared" ref="J75:J76" si="14">I75/H75-1</f>
        <v>2.5252525252525304E-2</v>
      </c>
      <c r="K75" s="7">
        <v>1.89</v>
      </c>
      <c r="L75" s="8">
        <v>2.39</v>
      </c>
    </row>
    <row r="76" spans="1:12" x14ac:dyDescent="0.2">
      <c r="A76" s="6" t="s">
        <v>92</v>
      </c>
      <c r="B76" s="22">
        <v>21.47</v>
      </c>
      <c r="C76" s="11">
        <v>21.33</v>
      </c>
      <c r="D76" s="11">
        <v>22.82</v>
      </c>
      <c r="E76" s="3">
        <f t="shared" si="12"/>
        <v>6.5635255508673506E-3</v>
      </c>
      <c r="F76" s="3">
        <f t="shared" si="13"/>
        <v>-5.915863277826474E-2</v>
      </c>
      <c r="G76" s="12" t="s">
        <v>225</v>
      </c>
      <c r="H76" s="13">
        <v>16</v>
      </c>
      <c r="I76" s="13">
        <v>16.12</v>
      </c>
      <c r="J76" s="14">
        <f t="shared" si="14"/>
        <v>7.5000000000000622E-3</v>
      </c>
      <c r="K76" s="7">
        <v>7.3</v>
      </c>
      <c r="L76" s="8">
        <v>16.515000000000001</v>
      </c>
    </row>
    <row r="77" spans="1:12" x14ac:dyDescent="0.2">
      <c r="A77" s="6" t="s">
        <v>24</v>
      </c>
      <c r="B77" s="22">
        <v>15.32</v>
      </c>
      <c r="C77" s="11">
        <v>19.97</v>
      </c>
      <c r="D77" s="11">
        <v>18.61</v>
      </c>
      <c r="E77" s="3">
        <f t="shared" si="12"/>
        <v>-0.23284927391086624</v>
      </c>
      <c r="F77" s="3">
        <f t="shared" si="13"/>
        <v>-0.17678667383127347</v>
      </c>
      <c r="G77" s="12" t="s">
        <v>225</v>
      </c>
      <c r="H77" s="13">
        <v>7.9740000000000002</v>
      </c>
      <c r="I77" s="13">
        <v>8.2080000000000002</v>
      </c>
      <c r="J77" s="14">
        <f>I77/H77-1</f>
        <v>2.9345372460496622E-2</v>
      </c>
      <c r="K77" s="7">
        <v>6.52</v>
      </c>
      <c r="L77" s="8">
        <v>8.2899999999999991</v>
      </c>
    </row>
    <row r="78" spans="1:12" x14ac:dyDescent="0.2">
      <c r="A78" s="6" t="s">
        <v>25</v>
      </c>
      <c r="B78" s="22">
        <v>19</v>
      </c>
      <c r="C78" s="11">
        <v>20.64</v>
      </c>
      <c r="D78" s="11">
        <v>19.12</v>
      </c>
      <c r="E78" s="3">
        <f t="shared" si="12"/>
        <v>-7.9457364341085301E-2</v>
      </c>
      <c r="F78" s="3">
        <f t="shared" si="13"/>
        <v>-6.2761506276151147E-3</v>
      </c>
      <c r="G78" s="12" t="s">
        <v>225</v>
      </c>
      <c r="H78" s="13">
        <v>18.29</v>
      </c>
      <c r="I78" s="13">
        <v>18.715</v>
      </c>
      <c r="J78" s="14">
        <f t="shared" ref="J78:J95" si="15">I78/H78-1</f>
        <v>2.3236741388737103E-2</v>
      </c>
      <c r="K78" s="7">
        <v>14.55</v>
      </c>
      <c r="L78" s="8">
        <v>20.14</v>
      </c>
    </row>
    <row r="79" spans="1:12" x14ac:dyDescent="0.2">
      <c r="A79" s="6" t="s">
        <v>93</v>
      </c>
      <c r="B79" s="22">
        <v>21.73</v>
      </c>
      <c r="C79" s="11">
        <v>36.64</v>
      </c>
      <c r="D79" s="11">
        <v>32.58</v>
      </c>
      <c r="E79" s="3">
        <f t="shared" si="12"/>
        <v>-0.40693231441048033</v>
      </c>
      <c r="F79" s="3">
        <f t="shared" si="13"/>
        <v>-0.33302639656230809</v>
      </c>
      <c r="G79" s="12" t="s">
        <v>225</v>
      </c>
      <c r="H79" s="13">
        <v>20.9</v>
      </c>
      <c r="I79" s="13">
        <v>21.98</v>
      </c>
      <c r="J79" s="14">
        <f t="shared" si="15"/>
        <v>5.167464114832554E-2</v>
      </c>
      <c r="K79" s="7">
        <v>15.96</v>
      </c>
      <c r="L79" s="8">
        <v>24.78</v>
      </c>
    </row>
    <row r="80" spans="1:12" x14ac:dyDescent="0.2">
      <c r="A80" s="6" t="s">
        <v>94</v>
      </c>
      <c r="B80" s="22">
        <v>53.78</v>
      </c>
      <c r="C80" s="11">
        <v>59.11</v>
      </c>
      <c r="D80" s="11">
        <v>59.11</v>
      </c>
      <c r="E80" s="3">
        <f t="shared" si="12"/>
        <v>-9.017086787345624E-2</v>
      </c>
      <c r="F80" s="3">
        <f t="shared" si="13"/>
        <v>-9.017086787345624E-2</v>
      </c>
      <c r="G80" s="12" t="s">
        <v>226</v>
      </c>
      <c r="H80" s="23">
        <v>220.02</v>
      </c>
      <c r="I80" s="23">
        <v>230.13</v>
      </c>
      <c r="J80" s="14">
        <f t="shared" si="15"/>
        <v>4.5950368148350185E-2</v>
      </c>
      <c r="K80" s="7">
        <v>116.5625</v>
      </c>
      <c r="L80" s="8">
        <v>235.87</v>
      </c>
    </row>
    <row r="81" spans="1:12" x14ac:dyDescent="0.2">
      <c r="A81" s="6" t="s">
        <v>96</v>
      </c>
      <c r="B81" s="22">
        <v>20.239999999999998</v>
      </c>
      <c r="C81" s="11">
        <v>26.22</v>
      </c>
      <c r="D81" s="11">
        <v>24.61</v>
      </c>
      <c r="E81" s="3">
        <f t="shared" si="12"/>
        <v>-0.22807017543859651</v>
      </c>
      <c r="F81" s="3">
        <f t="shared" si="13"/>
        <v>-0.17757009345794397</v>
      </c>
      <c r="G81" s="12" t="s">
        <v>225</v>
      </c>
      <c r="H81" s="13">
        <v>15.73</v>
      </c>
      <c r="I81" s="13">
        <v>16.315000000000001</v>
      </c>
      <c r="J81" s="14">
        <f t="shared" si="15"/>
        <v>3.7190082644628086E-2</v>
      </c>
      <c r="K81" s="7">
        <v>8.8559999999999999</v>
      </c>
      <c r="L81" s="8">
        <v>27.96</v>
      </c>
    </row>
    <row r="82" spans="1:12" x14ac:dyDescent="0.2">
      <c r="A82" s="6" t="s">
        <v>95</v>
      </c>
      <c r="B82" s="22">
        <v>12.45</v>
      </c>
      <c r="C82" s="11">
        <v>21.27</v>
      </c>
      <c r="D82" s="11">
        <v>19.7</v>
      </c>
      <c r="E82" s="3">
        <f t="shared" si="12"/>
        <v>-0.41466854724964741</v>
      </c>
      <c r="F82" s="3">
        <f t="shared" si="13"/>
        <v>-0.36802030456852791</v>
      </c>
      <c r="G82" s="12" t="s">
        <v>225</v>
      </c>
      <c r="H82" s="13">
        <v>3.758</v>
      </c>
      <c r="I82" s="13">
        <v>3.8719999999999999</v>
      </c>
      <c r="J82" s="14">
        <f t="shared" si="15"/>
        <v>3.0335284725917955E-2</v>
      </c>
      <c r="K82" s="7">
        <v>3.29</v>
      </c>
      <c r="L82" s="8">
        <v>4.47</v>
      </c>
    </row>
    <row r="83" spans="1:12" x14ac:dyDescent="0.2">
      <c r="A83" s="6" t="s">
        <v>97</v>
      </c>
      <c r="B83" s="22">
        <v>14.63</v>
      </c>
      <c r="C83" s="11">
        <v>19.16</v>
      </c>
      <c r="D83" s="11">
        <v>15.99</v>
      </c>
      <c r="E83" s="3">
        <f t="shared" si="12"/>
        <v>-0.23643006263048014</v>
      </c>
      <c r="F83" s="3">
        <f t="shared" si="13"/>
        <v>-8.5053158223889896E-2</v>
      </c>
      <c r="G83" s="12" t="s">
        <v>225</v>
      </c>
      <c r="H83" s="13">
        <v>15.965</v>
      </c>
      <c r="I83" s="13">
        <v>16.184999999999999</v>
      </c>
      <c r="J83" s="14">
        <f t="shared" si="15"/>
        <v>1.3780144065142386E-2</v>
      </c>
      <c r="K83" s="7">
        <v>12.332000000000001</v>
      </c>
      <c r="L83" s="8">
        <v>16.785</v>
      </c>
    </row>
    <row r="84" spans="1:12" x14ac:dyDescent="0.2">
      <c r="A84" s="6" t="s">
        <v>98</v>
      </c>
      <c r="B84" s="22">
        <v>15.63</v>
      </c>
      <c r="C84" s="11">
        <v>21.79</v>
      </c>
      <c r="D84" s="11">
        <v>27.42</v>
      </c>
      <c r="E84" s="3">
        <f t="shared" si="12"/>
        <v>-0.28269848554382737</v>
      </c>
      <c r="F84" s="3">
        <f t="shared" si="13"/>
        <v>-0.4299781181619256</v>
      </c>
      <c r="G84" s="12" t="s">
        <v>225</v>
      </c>
      <c r="H84" s="13">
        <v>7.6950000000000003</v>
      </c>
      <c r="I84" s="13">
        <v>7.85</v>
      </c>
      <c r="J84" s="14">
        <f t="shared" si="15"/>
        <v>2.0142949967511203E-2</v>
      </c>
      <c r="K84" s="7">
        <v>4.9400000000000004</v>
      </c>
      <c r="L84" s="8">
        <v>7.89</v>
      </c>
    </row>
    <row r="85" spans="1:12" x14ac:dyDescent="0.2">
      <c r="A85" s="6" t="s">
        <v>99</v>
      </c>
      <c r="B85" s="22">
        <v>66.2</v>
      </c>
      <c r="C85" s="11">
        <v>75.56</v>
      </c>
      <c r="D85" s="11">
        <v>66.72</v>
      </c>
      <c r="E85" s="3">
        <f t="shared" si="12"/>
        <v>-0.12387506617257807</v>
      </c>
      <c r="F85" s="3">
        <f t="shared" si="13"/>
        <v>-7.7937649880095326E-3</v>
      </c>
      <c r="G85" s="12" t="s">
        <v>226</v>
      </c>
      <c r="H85" s="23">
        <v>24.1</v>
      </c>
      <c r="I85" s="23">
        <v>24.74</v>
      </c>
      <c r="J85" s="14">
        <f t="shared" si="15"/>
        <v>2.6556016597510279E-2</v>
      </c>
      <c r="K85" s="7">
        <v>13.42</v>
      </c>
      <c r="L85" s="8">
        <v>37.36</v>
      </c>
    </row>
    <row r="86" spans="1:12" x14ac:dyDescent="0.2">
      <c r="A86" s="6" t="s">
        <v>40</v>
      </c>
      <c r="B86" s="22">
        <v>26.2</v>
      </c>
      <c r="C86" s="11">
        <v>28.21</v>
      </c>
      <c r="D86" s="11">
        <v>28.8</v>
      </c>
      <c r="E86" s="3">
        <f t="shared" si="12"/>
        <v>-7.1251329315845505E-2</v>
      </c>
      <c r="F86" s="3">
        <f t="shared" si="13"/>
        <v>-9.0277777777777832E-2</v>
      </c>
      <c r="G86" s="12" t="s">
        <v>226</v>
      </c>
      <c r="H86" s="23">
        <v>75.555099999999996</v>
      </c>
      <c r="I86" s="23">
        <v>80.06</v>
      </c>
      <c r="J86" s="14">
        <f t="shared" si="15"/>
        <v>5.9624035968452338E-2</v>
      </c>
      <c r="K86" s="7">
        <v>61.72</v>
      </c>
      <c r="L86" s="8">
        <v>86</v>
      </c>
    </row>
    <row r="87" spans="1:12" x14ac:dyDescent="0.2">
      <c r="A87" s="6" t="s">
        <v>100</v>
      </c>
      <c r="B87" s="22">
        <v>136.44</v>
      </c>
      <c r="C87" s="11">
        <v>100.47</v>
      </c>
      <c r="D87" s="11">
        <v>88.38</v>
      </c>
      <c r="E87" s="3">
        <f t="shared" si="12"/>
        <v>0.35801731860256791</v>
      </c>
      <c r="F87" s="3">
        <f t="shared" si="13"/>
        <v>0.54378818737270884</v>
      </c>
      <c r="G87" s="12" t="s">
        <v>226</v>
      </c>
      <c r="H87" s="23">
        <v>2.37</v>
      </c>
      <c r="I87" s="23">
        <v>3.81</v>
      </c>
      <c r="J87" s="14">
        <f t="shared" si="15"/>
        <v>0.60759493670886067</v>
      </c>
      <c r="K87" s="7">
        <v>0.69</v>
      </c>
      <c r="L87" s="8">
        <v>3.95</v>
      </c>
    </row>
    <row r="88" spans="1:12" x14ac:dyDescent="0.2">
      <c r="A88" s="6" t="s">
        <v>101</v>
      </c>
      <c r="B88" s="22">
        <v>24.69</v>
      </c>
      <c r="C88" s="11">
        <v>27.59</v>
      </c>
      <c r="D88" s="11">
        <v>32.69</v>
      </c>
      <c r="E88" s="3">
        <f t="shared" si="12"/>
        <v>-0.10511054729974624</v>
      </c>
      <c r="F88" s="3">
        <f t="shared" si="13"/>
        <v>-0.24472315692872429</v>
      </c>
      <c r="G88" s="12" t="s">
        <v>225</v>
      </c>
      <c r="H88" s="13">
        <v>37.82</v>
      </c>
      <c r="I88" s="13">
        <v>39.22</v>
      </c>
      <c r="J88" s="14">
        <f t="shared" si="15"/>
        <v>3.7017451084082387E-2</v>
      </c>
      <c r="K88" s="7">
        <v>14.231</v>
      </c>
      <c r="L88" s="8">
        <v>44.03</v>
      </c>
    </row>
    <row r="89" spans="1:12" ht="17" x14ac:dyDescent="0.2">
      <c r="A89" s="6" t="s">
        <v>102</v>
      </c>
      <c r="B89" s="22">
        <v>48.79</v>
      </c>
      <c r="C89" s="11">
        <v>57.69</v>
      </c>
      <c r="D89" s="11">
        <v>65.790000000000006</v>
      </c>
      <c r="E89" s="3">
        <f t="shared" si="12"/>
        <v>-0.15427283758016985</v>
      </c>
      <c r="F89" s="3">
        <f t="shared" si="13"/>
        <v>-0.25839793281653756</v>
      </c>
      <c r="G89" s="12" t="s">
        <v>225</v>
      </c>
      <c r="H89" s="13">
        <v>99.1</v>
      </c>
      <c r="I89" s="13">
        <v>106</v>
      </c>
      <c r="J89" s="14">
        <f t="shared" si="15"/>
        <v>6.9626639757820463E-2</v>
      </c>
      <c r="K89" s="7" t="s">
        <v>224</v>
      </c>
      <c r="L89" s="8" t="s">
        <v>224</v>
      </c>
    </row>
    <row r="90" spans="1:12" x14ac:dyDescent="0.2">
      <c r="A90" s="6" t="s">
        <v>103</v>
      </c>
      <c r="B90" s="22">
        <v>98.02</v>
      </c>
      <c r="C90" s="11">
        <v>106.55</v>
      </c>
      <c r="D90" s="11">
        <v>86.6</v>
      </c>
      <c r="E90" s="3">
        <f t="shared" si="12"/>
        <v>-8.0056311590802454E-2</v>
      </c>
      <c r="F90" s="3">
        <f t="shared" si="13"/>
        <v>0.13187066974595846</v>
      </c>
      <c r="G90" s="12" t="s">
        <v>226</v>
      </c>
      <c r="H90" s="23">
        <v>39.450000000000003</v>
      </c>
      <c r="I90" s="23">
        <v>36.24</v>
      </c>
      <c r="J90" s="14">
        <f t="shared" si="15"/>
        <v>-8.1368821292775673E-2</v>
      </c>
      <c r="K90" s="7">
        <v>10.24</v>
      </c>
      <c r="L90" s="8">
        <v>40.5</v>
      </c>
    </row>
    <row r="91" spans="1:12" x14ac:dyDescent="0.2">
      <c r="A91" s="6" t="s">
        <v>104</v>
      </c>
      <c r="B91" s="22">
        <v>90.22</v>
      </c>
      <c r="C91" s="11">
        <v>96.81</v>
      </c>
      <c r="D91" s="11">
        <v>88.2</v>
      </c>
      <c r="E91" s="3">
        <f t="shared" si="12"/>
        <v>-6.807148021898568E-2</v>
      </c>
      <c r="F91" s="3">
        <f t="shared" si="13"/>
        <v>2.2902494331065715E-2</v>
      </c>
      <c r="G91" s="12" t="s">
        <v>226</v>
      </c>
      <c r="H91" s="23">
        <v>17.670000000000002</v>
      </c>
      <c r="I91" s="23">
        <v>19.11</v>
      </c>
      <c r="J91" s="14">
        <f t="shared" si="15"/>
        <v>8.1494057724957436E-2</v>
      </c>
      <c r="K91" s="7">
        <v>5.38</v>
      </c>
      <c r="L91" s="8">
        <v>20.02</v>
      </c>
    </row>
    <row r="92" spans="1:12" x14ac:dyDescent="0.2">
      <c r="A92" s="6" t="s">
        <v>105</v>
      </c>
      <c r="B92" s="22">
        <v>13.14</v>
      </c>
      <c r="C92" s="11">
        <v>19.940000000000001</v>
      </c>
      <c r="D92" s="11">
        <v>17.2</v>
      </c>
      <c r="E92" s="3">
        <f t="shared" si="12"/>
        <v>-0.34102306920762288</v>
      </c>
      <c r="F92" s="3">
        <f t="shared" si="13"/>
        <v>-0.23604651162790691</v>
      </c>
      <c r="G92" s="12" t="s">
        <v>225</v>
      </c>
      <c r="H92" s="13">
        <v>8.5399999999999991</v>
      </c>
      <c r="I92" s="13">
        <v>8.5939999999999994</v>
      </c>
      <c r="J92" s="14">
        <f t="shared" si="15"/>
        <v>6.3231850117095867E-3</v>
      </c>
      <c r="K92" s="7">
        <v>7.46</v>
      </c>
      <c r="L92" s="8">
        <v>9.1</v>
      </c>
    </row>
    <row r="93" spans="1:12" x14ac:dyDescent="0.2">
      <c r="A93" s="6" t="s">
        <v>58</v>
      </c>
      <c r="B93" s="22">
        <v>19.48</v>
      </c>
      <c r="C93" s="11">
        <v>22.85</v>
      </c>
      <c r="D93" s="11">
        <v>21.22</v>
      </c>
      <c r="E93" s="3">
        <f t="shared" si="12"/>
        <v>-0.14748358862144423</v>
      </c>
      <c r="F93" s="3">
        <f t="shared" si="13"/>
        <v>-8.1998114985862319E-2</v>
      </c>
      <c r="G93" s="12" t="s">
        <v>225</v>
      </c>
      <c r="H93" s="13">
        <v>29.02</v>
      </c>
      <c r="I93" s="13">
        <v>29.16</v>
      </c>
      <c r="J93" s="14">
        <f t="shared" si="15"/>
        <v>4.8242591316334238E-3</v>
      </c>
      <c r="K93" s="7">
        <v>26.18</v>
      </c>
      <c r="L93" s="8">
        <v>32.700000000000003</v>
      </c>
    </row>
    <row r="94" spans="1:12" ht="17" x14ac:dyDescent="0.2">
      <c r="A94" s="6" t="s">
        <v>106</v>
      </c>
      <c r="B94" s="22">
        <v>20.66</v>
      </c>
      <c r="C94" s="11">
        <v>26.76</v>
      </c>
      <c r="D94" s="11">
        <v>24.82</v>
      </c>
      <c r="E94" s="3">
        <f t="shared" si="12"/>
        <v>-0.22795216741405086</v>
      </c>
      <c r="F94" s="3">
        <f t="shared" si="13"/>
        <v>-0.16760676873489122</v>
      </c>
      <c r="G94" s="12" t="s">
        <v>225</v>
      </c>
      <c r="H94" s="13">
        <v>60.85</v>
      </c>
      <c r="I94" s="13">
        <v>63</v>
      </c>
      <c r="J94" s="14">
        <f t="shared" si="15"/>
        <v>3.5332785538208622E-2</v>
      </c>
      <c r="K94" s="7" t="s">
        <v>224</v>
      </c>
      <c r="L94" s="8" t="s">
        <v>224</v>
      </c>
    </row>
    <row r="95" spans="1:12" ht="18" thickBot="1" x14ac:dyDescent="0.25">
      <c r="A95" s="45" t="s">
        <v>59</v>
      </c>
      <c r="B95" s="29">
        <v>48.02</v>
      </c>
      <c r="C95" s="30">
        <v>46.87</v>
      </c>
      <c r="D95" s="30">
        <v>49.47</v>
      </c>
      <c r="E95" s="31">
        <f t="shared" si="12"/>
        <v>2.4535950501386936E-2</v>
      </c>
      <c r="F95" s="31">
        <f t="shared" si="13"/>
        <v>-2.9310693349504664E-2</v>
      </c>
      <c r="G95" s="32" t="s">
        <v>229</v>
      </c>
      <c r="H95" s="63">
        <v>120.25</v>
      </c>
      <c r="I95" s="63">
        <v>125.45</v>
      </c>
      <c r="J95" s="34">
        <f t="shared" si="15"/>
        <v>4.3243243243243246E-2</v>
      </c>
      <c r="K95" s="35" t="s">
        <v>224</v>
      </c>
      <c r="L95" s="46" t="s">
        <v>224</v>
      </c>
    </row>
    <row r="96" spans="1:12" x14ac:dyDescent="0.2">
      <c r="A96" s="78" t="s">
        <v>68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80"/>
    </row>
    <row r="97" spans="1:12" ht="51" x14ac:dyDescent="0.2">
      <c r="A97" s="54" t="s">
        <v>0</v>
      </c>
      <c r="B97" s="56" t="s">
        <v>70</v>
      </c>
      <c r="C97" s="56" t="s">
        <v>71</v>
      </c>
      <c r="D97" s="56" t="s">
        <v>136</v>
      </c>
      <c r="E97" s="56" t="s">
        <v>138</v>
      </c>
      <c r="F97" s="56" t="s">
        <v>139</v>
      </c>
      <c r="G97" s="55" t="s">
        <v>1</v>
      </c>
      <c r="H97" s="57" t="s">
        <v>62</v>
      </c>
      <c r="I97" s="57" t="s">
        <v>69</v>
      </c>
      <c r="J97" s="55" t="s">
        <v>137</v>
      </c>
      <c r="K97" s="57" t="s">
        <v>65</v>
      </c>
      <c r="L97" s="58" t="s">
        <v>66</v>
      </c>
    </row>
    <row r="98" spans="1:12" x14ac:dyDescent="0.2">
      <c r="A98" s="6" t="s">
        <v>3</v>
      </c>
      <c r="B98" s="10">
        <v>26.47</v>
      </c>
      <c r="C98" s="11">
        <v>36.520000000000003</v>
      </c>
      <c r="D98" s="11">
        <v>29.13</v>
      </c>
      <c r="E98" s="3">
        <f>(B98-C98)/C98</f>
        <v>-0.27519167579408554</v>
      </c>
      <c r="F98" s="3">
        <f t="shared" si="13"/>
        <v>-9.1314795743220059E-2</v>
      </c>
      <c r="G98" s="12" t="s">
        <v>225</v>
      </c>
      <c r="H98" s="13">
        <v>6.85</v>
      </c>
      <c r="I98" s="13">
        <v>6.7560000000000002</v>
      </c>
      <c r="J98" s="14">
        <f t="shared" ref="J98:J105" si="16">I98/H98-1</f>
        <v>-1.3722627737226212E-2</v>
      </c>
      <c r="K98" s="15">
        <v>4.79</v>
      </c>
      <c r="L98" s="64">
        <v>6.99</v>
      </c>
    </row>
    <row r="99" spans="1:12" x14ac:dyDescent="0.2">
      <c r="A99" s="6" t="s">
        <v>6</v>
      </c>
      <c r="B99" s="10">
        <v>18.38</v>
      </c>
      <c r="C99" s="11">
        <v>20.7</v>
      </c>
      <c r="D99" s="11">
        <v>18.260000000000002</v>
      </c>
      <c r="E99" s="3">
        <f t="shared" ref="E99:E105" si="17">(B99-C99)/C99</f>
        <v>-0.11207729468599036</v>
      </c>
      <c r="F99" s="3">
        <f t="shared" si="13"/>
        <v>6.571741511500407E-3</v>
      </c>
      <c r="G99" s="12" t="s">
        <v>225</v>
      </c>
      <c r="H99" s="13">
        <v>357.3</v>
      </c>
      <c r="I99" s="13">
        <v>362.1</v>
      </c>
      <c r="J99" s="14">
        <f t="shared" si="16"/>
        <v>1.3434089000839755E-2</v>
      </c>
      <c r="K99" s="15">
        <v>116.52</v>
      </c>
      <c r="L99" s="64">
        <v>380</v>
      </c>
    </row>
    <row r="100" spans="1:12" x14ac:dyDescent="0.2">
      <c r="A100" s="6" t="s">
        <v>8</v>
      </c>
      <c r="B100" s="10">
        <v>21.01</v>
      </c>
      <c r="C100" s="11">
        <v>21.82</v>
      </c>
      <c r="D100" s="11">
        <v>19.48</v>
      </c>
      <c r="E100" s="3">
        <f t="shared" si="17"/>
        <v>-3.7121906507790958E-2</v>
      </c>
      <c r="F100" s="3">
        <f t="shared" si="13"/>
        <v>7.854209445585221E-2</v>
      </c>
      <c r="G100" s="12" t="s">
        <v>225</v>
      </c>
      <c r="H100" s="13">
        <v>40.75</v>
      </c>
      <c r="I100" s="13">
        <v>40.4</v>
      </c>
      <c r="J100" s="14">
        <f t="shared" si="16"/>
        <v>-8.5889570552147854E-3</v>
      </c>
      <c r="K100" s="15">
        <v>11.85</v>
      </c>
      <c r="L100" s="64">
        <v>43.55</v>
      </c>
    </row>
    <row r="101" spans="1:12" x14ac:dyDescent="0.2">
      <c r="A101" s="6" t="s">
        <v>29</v>
      </c>
      <c r="B101" s="10">
        <v>20.87</v>
      </c>
      <c r="C101" s="11">
        <v>20.51</v>
      </c>
      <c r="D101" s="11">
        <v>20.86</v>
      </c>
      <c r="E101" s="3">
        <f t="shared" si="17"/>
        <v>1.755241345685029E-2</v>
      </c>
      <c r="F101" s="3">
        <f t="shared" si="13"/>
        <v>4.7938638542672883E-4</v>
      </c>
      <c r="G101" s="12" t="s">
        <v>225</v>
      </c>
      <c r="H101" s="13">
        <v>33.409999999999997</v>
      </c>
      <c r="I101" s="13">
        <v>32.659999999999997</v>
      </c>
      <c r="J101" s="14">
        <f t="shared" si="16"/>
        <v>-2.2448368751870729E-2</v>
      </c>
      <c r="K101" s="15">
        <v>25.02</v>
      </c>
      <c r="L101" s="64">
        <v>35.25</v>
      </c>
    </row>
    <row r="102" spans="1:12" x14ac:dyDescent="0.2">
      <c r="A102" s="6" t="s">
        <v>72</v>
      </c>
      <c r="B102" s="10">
        <v>23.36</v>
      </c>
      <c r="C102" s="11">
        <v>32.58</v>
      </c>
      <c r="D102" s="11">
        <v>26.78</v>
      </c>
      <c r="E102" s="3">
        <f t="shared" si="17"/>
        <v>-0.28299570288520565</v>
      </c>
      <c r="F102" s="3">
        <f t="shared" si="13"/>
        <v>-0.12770724421209864</v>
      </c>
      <c r="G102" s="12" t="s">
        <v>227</v>
      </c>
      <c r="H102" s="16">
        <v>1035</v>
      </c>
      <c r="I102" s="16">
        <v>1010.5</v>
      </c>
      <c r="J102" s="14">
        <f t="shared" si="16"/>
        <v>-2.3671497584541012E-2</v>
      </c>
      <c r="K102" s="15">
        <v>594.79999999999995</v>
      </c>
      <c r="L102" s="64">
        <v>1059.5</v>
      </c>
    </row>
    <row r="103" spans="1:12" x14ac:dyDescent="0.2">
      <c r="A103" s="6" t="s">
        <v>73</v>
      </c>
      <c r="B103" s="10">
        <v>20.98</v>
      </c>
      <c r="C103" s="11">
        <v>26.56</v>
      </c>
      <c r="D103" s="11">
        <v>22.17</v>
      </c>
      <c r="E103" s="3">
        <f t="shared" si="17"/>
        <v>-0.21009036144578308</v>
      </c>
      <c r="F103" s="3">
        <f t="shared" si="13"/>
        <v>-5.3676138926477275E-2</v>
      </c>
      <c r="G103" s="12" t="s">
        <v>228</v>
      </c>
      <c r="H103" s="25">
        <v>145.4</v>
      </c>
      <c r="I103" s="25">
        <v>147.1</v>
      </c>
      <c r="J103" s="14">
        <f t="shared" si="16"/>
        <v>1.1691884456671131E-2</v>
      </c>
      <c r="K103" s="15">
        <v>107.95</v>
      </c>
      <c r="L103" s="64">
        <v>156.80000000000001</v>
      </c>
    </row>
    <row r="104" spans="1:12" x14ac:dyDescent="0.2">
      <c r="A104" s="6" t="s">
        <v>74</v>
      </c>
      <c r="B104" s="10">
        <v>21.58</v>
      </c>
      <c r="C104" s="11">
        <v>26.49</v>
      </c>
      <c r="D104" s="11">
        <v>27.66</v>
      </c>
      <c r="E104" s="3">
        <f t="shared" si="17"/>
        <v>-0.18535296338240848</v>
      </c>
      <c r="F104" s="3">
        <f t="shared" si="13"/>
        <v>-0.21981200289226327</v>
      </c>
      <c r="G104" s="12" t="s">
        <v>225</v>
      </c>
      <c r="H104" s="13">
        <v>18.18</v>
      </c>
      <c r="I104" s="13">
        <v>18.32</v>
      </c>
      <c r="J104" s="14">
        <f t="shared" si="16"/>
        <v>7.700770077007757E-3</v>
      </c>
      <c r="K104" s="15">
        <v>10.39</v>
      </c>
      <c r="L104" s="64">
        <v>18.559999999999999</v>
      </c>
    </row>
    <row r="105" spans="1:12" ht="17" thickBot="1" x14ac:dyDescent="0.25">
      <c r="A105" s="45" t="s">
        <v>75</v>
      </c>
      <c r="B105" s="65">
        <v>15.11</v>
      </c>
      <c r="C105" s="30">
        <v>20.73</v>
      </c>
      <c r="D105" s="30">
        <v>16.079999999999998</v>
      </c>
      <c r="E105" s="31">
        <f t="shared" si="17"/>
        <v>-0.27110467920887604</v>
      </c>
      <c r="F105" s="31">
        <f t="shared" si="13"/>
        <v>-6.0323383084577048E-2</v>
      </c>
      <c r="G105" s="32" t="s">
        <v>228</v>
      </c>
      <c r="H105" s="66">
        <v>562</v>
      </c>
      <c r="I105" s="66">
        <v>568.4</v>
      </c>
      <c r="J105" s="34">
        <f t="shared" si="16"/>
        <v>1.1387900355871894E-2</v>
      </c>
      <c r="K105" s="67">
        <v>498.2</v>
      </c>
      <c r="L105" s="68">
        <v>625.20000000000005</v>
      </c>
    </row>
    <row r="106" spans="1:12" x14ac:dyDescent="0.2">
      <c r="A106" s="78" t="s">
        <v>67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80"/>
    </row>
    <row r="107" spans="1:12" ht="51" x14ac:dyDescent="0.2">
      <c r="A107" s="54" t="s">
        <v>0</v>
      </c>
      <c r="B107" s="56" t="s">
        <v>70</v>
      </c>
      <c r="C107" s="56" t="s">
        <v>71</v>
      </c>
      <c r="D107" s="56" t="s">
        <v>136</v>
      </c>
      <c r="E107" s="56" t="s">
        <v>138</v>
      </c>
      <c r="F107" s="56" t="s">
        <v>139</v>
      </c>
      <c r="G107" s="55" t="s">
        <v>1</v>
      </c>
      <c r="H107" s="57" t="s">
        <v>62</v>
      </c>
      <c r="I107" s="57" t="s">
        <v>69</v>
      </c>
      <c r="J107" s="55" t="s">
        <v>137</v>
      </c>
      <c r="K107" s="57" t="s">
        <v>65</v>
      </c>
      <c r="L107" s="58" t="s">
        <v>66</v>
      </c>
    </row>
    <row r="108" spans="1:12" x14ac:dyDescent="0.2">
      <c r="A108" s="6" t="s">
        <v>4</v>
      </c>
      <c r="B108" s="22">
        <v>37.67</v>
      </c>
      <c r="C108" s="11">
        <v>46.51</v>
      </c>
      <c r="D108" s="11">
        <v>40.549999999999997</v>
      </c>
      <c r="E108" s="3">
        <f t="shared" ref="E108:E122" si="18">(B108-C108)/C108</f>
        <v>-0.19006665233283157</v>
      </c>
      <c r="F108" s="3">
        <f t="shared" si="13"/>
        <v>-7.1023427866830968E-2</v>
      </c>
      <c r="G108" s="12" t="s">
        <v>226</v>
      </c>
      <c r="H108" s="23">
        <v>123.38500000000001</v>
      </c>
      <c r="I108" s="23">
        <v>120.22</v>
      </c>
      <c r="J108" s="14">
        <f t="shared" ref="J108:J109" si="19">I108/H108-1</f>
        <v>-2.5651416298577701E-2</v>
      </c>
      <c r="K108" s="15">
        <v>99.88</v>
      </c>
      <c r="L108" s="64">
        <v>163.93</v>
      </c>
    </row>
    <row r="109" spans="1:12" x14ac:dyDescent="0.2">
      <c r="A109" s="6" t="s">
        <v>5</v>
      </c>
      <c r="B109" s="22">
        <v>43.87</v>
      </c>
      <c r="C109" s="11">
        <v>46.41</v>
      </c>
      <c r="D109" s="11">
        <v>43.57</v>
      </c>
      <c r="E109" s="3">
        <f t="shared" si="18"/>
        <v>-5.4729584141348833E-2</v>
      </c>
      <c r="F109" s="3">
        <f t="shared" si="13"/>
        <v>6.885471654808289E-3</v>
      </c>
      <c r="G109" s="12" t="s">
        <v>225</v>
      </c>
      <c r="H109" s="26">
        <v>11.67</v>
      </c>
      <c r="I109" s="26">
        <v>11.5</v>
      </c>
      <c r="J109" s="14">
        <f t="shared" si="19"/>
        <v>-1.4567266495287057E-2</v>
      </c>
      <c r="K109" s="15">
        <v>6.9</v>
      </c>
      <c r="L109" s="64">
        <v>15.17</v>
      </c>
    </row>
    <row r="110" spans="1:12" x14ac:dyDescent="0.2">
      <c r="A110" s="6" t="s">
        <v>7</v>
      </c>
      <c r="B110" s="22">
        <v>46.99</v>
      </c>
      <c r="C110" s="11">
        <v>48.92</v>
      </c>
      <c r="D110" s="11">
        <v>52.85</v>
      </c>
      <c r="E110" s="3">
        <f t="shared" si="18"/>
        <v>-3.9452166802943577E-2</v>
      </c>
      <c r="F110" s="3">
        <f t="shared" si="13"/>
        <v>-0.11087984862819299</v>
      </c>
      <c r="G110" s="12" t="s">
        <v>226</v>
      </c>
      <c r="H110" s="23">
        <v>11.404999999999999</v>
      </c>
      <c r="I110" s="23">
        <v>11.58</v>
      </c>
      <c r="J110" s="14">
        <f t="shared" ref="J110:J123" si="20">I110/H110-1</f>
        <v>1.5344147303814282E-2</v>
      </c>
      <c r="K110" s="15">
        <v>8.5</v>
      </c>
      <c r="L110" s="64">
        <v>19.100000000000001</v>
      </c>
    </row>
    <row r="111" spans="1:12" x14ac:dyDescent="0.2">
      <c r="A111" s="6" t="s">
        <v>76</v>
      </c>
      <c r="B111" s="22">
        <v>30.24</v>
      </c>
      <c r="C111" s="11">
        <v>36.369999999999997</v>
      </c>
      <c r="D111" s="11">
        <v>31.56</v>
      </c>
      <c r="E111" s="3">
        <f t="shared" si="18"/>
        <v>-0.16854550453670605</v>
      </c>
      <c r="F111" s="3">
        <f t="shared" si="13"/>
        <v>-4.1825095057034231E-2</v>
      </c>
      <c r="G111" s="12" t="s">
        <v>226</v>
      </c>
      <c r="H111" s="23">
        <v>5548</v>
      </c>
      <c r="I111" s="23">
        <v>5418.05</v>
      </c>
      <c r="J111" s="14">
        <f t="shared" si="20"/>
        <v>-2.3422855082912752E-2</v>
      </c>
      <c r="K111" s="15">
        <v>4096.2299999999996</v>
      </c>
      <c r="L111" s="64">
        <v>5839.4135999999999</v>
      </c>
    </row>
    <row r="112" spans="1:12" x14ac:dyDescent="0.2">
      <c r="A112" s="6" t="s">
        <v>18</v>
      </c>
      <c r="B112" s="22">
        <v>42.33</v>
      </c>
      <c r="C112" s="11">
        <v>54.89</v>
      </c>
      <c r="D112" s="11">
        <v>48.13</v>
      </c>
      <c r="E112" s="3">
        <f t="shared" si="18"/>
        <v>-0.22882127892147935</v>
      </c>
      <c r="F112" s="3">
        <f t="shared" si="13"/>
        <v>-0.12050696031581143</v>
      </c>
      <c r="G112" s="12" t="s">
        <v>226</v>
      </c>
      <c r="H112" s="23">
        <v>30.719000000000001</v>
      </c>
      <c r="I112" s="23">
        <v>28.57</v>
      </c>
      <c r="J112" s="14">
        <f t="shared" si="20"/>
        <v>-6.9956704319802054E-2</v>
      </c>
      <c r="K112" s="15">
        <v>15.07</v>
      </c>
      <c r="L112" s="64">
        <v>32.799999999999997</v>
      </c>
    </row>
    <row r="113" spans="1:12" x14ac:dyDescent="0.2">
      <c r="A113" s="6" t="s">
        <v>77</v>
      </c>
      <c r="B113" s="22">
        <v>43.68</v>
      </c>
      <c r="C113" s="11">
        <v>53.28</v>
      </c>
      <c r="D113" s="11">
        <v>45.58</v>
      </c>
      <c r="E113" s="3">
        <f t="shared" si="18"/>
        <v>-0.1801801801801802</v>
      </c>
      <c r="F113" s="3">
        <f t="shared" si="13"/>
        <v>-4.1684949539271578E-2</v>
      </c>
      <c r="G113" s="12" t="s">
        <v>226</v>
      </c>
      <c r="H113" s="23">
        <v>57.2</v>
      </c>
      <c r="I113" s="23">
        <v>57.26</v>
      </c>
      <c r="J113" s="14">
        <f t="shared" si="20"/>
        <v>1.0489510489508636E-3</v>
      </c>
      <c r="K113" s="15">
        <v>34.734999999999999</v>
      </c>
      <c r="L113" s="64">
        <v>69.98</v>
      </c>
    </row>
    <row r="114" spans="1:12" x14ac:dyDescent="0.2">
      <c r="A114" s="6" t="s">
        <v>23</v>
      </c>
      <c r="B114" s="22">
        <v>29.39</v>
      </c>
      <c r="C114" s="11">
        <v>33</v>
      </c>
      <c r="D114" s="11">
        <v>35.06</v>
      </c>
      <c r="E114" s="3">
        <f t="shared" si="18"/>
        <v>-0.10939393939393938</v>
      </c>
      <c r="F114" s="3">
        <f t="shared" si="13"/>
        <v>-0.16172276098117516</v>
      </c>
      <c r="G114" s="12" t="s">
        <v>227</v>
      </c>
      <c r="H114" s="16">
        <v>455.3</v>
      </c>
      <c r="I114" s="16">
        <v>471.3</v>
      </c>
      <c r="J114" s="14">
        <f t="shared" si="20"/>
        <v>3.51416648363716E-2</v>
      </c>
      <c r="K114" s="15">
        <v>401.05</v>
      </c>
      <c r="L114" s="64">
        <v>594</v>
      </c>
    </row>
    <row r="115" spans="1:12" x14ac:dyDescent="0.2">
      <c r="A115" s="6" t="s">
        <v>78</v>
      </c>
      <c r="B115" s="22">
        <v>88.24</v>
      </c>
      <c r="C115" s="11">
        <v>159.36000000000001</v>
      </c>
      <c r="D115" s="11">
        <v>91.62</v>
      </c>
      <c r="E115" s="3">
        <f t="shared" si="18"/>
        <v>-0.44628514056224905</v>
      </c>
      <c r="F115" s="3">
        <f t="shared" si="13"/>
        <v>-3.6891508404278649E-2</v>
      </c>
      <c r="G115" s="12" t="s">
        <v>226</v>
      </c>
      <c r="H115" s="23">
        <v>6.77</v>
      </c>
      <c r="I115" s="23">
        <v>6.25</v>
      </c>
      <c r="J115" s="14">
        <f t="shared" si="20"/>
        <v>-7.6809453471196387E-2</v>
      </c>
      <c r="K115" s="15">
        <v>2.77</v>
      </c>
      <c r="L115" s="64">
        <v>9.39</v>
      </c>
    </row>
    <row r="116" spans="1:12" x14ac:dyDescent="0.2">
      <c r="A116" s="6" t="s">
        <v>34</v>
      </c>
      <c r="B116" s="22">
        <v>30.21</v>
      </c>
      <c r="C116" s="11">
        <v>34.369999999999997</v>
      </c>
      <c r="D116" s="11">
        <v>36.43</v>
      </c>
      <c r="E116" s="3">
        <f t="shared" si="18"/>
        <v>-0.12103578702356697</v>
      </c>
      <c r="F116" s="3">
        <f t="shared" si="13"/>
        <v>-0.17073840241559152</v>
      </c>
      <c r="G116" s="12" t="s">
        <v>225</v>
      </c>
      <c r="H116" s="13">
        <v>7.6959999999999997</v>
      </c>
      <c r="I116" s="13">
        <v>7.4020000000000001</v>
      </c>
      <c r="J116" s="14">
        <f t="shared" si="20"/>
        <v>-3.8201663201663183E-2</v>
      </c>
      <c r="K116" s="15">
        <v>5.26</v>
      </c>
      <c r="L116" s="64">
        <v>29.16</v>
      </c>
    </row>
    <row r="117" spans="1:12" x14ac:dyDescent="0.2">
      <c r="A117" s="6" t="s">
        <v>41</v>
      </c>
      <c r="B117" s="22">
        <v>46.03</v>
      </c>
      <c r="C117" s="11">
        <v>53.88</v>
      </c>
      <c r="D117" s="11">
        <v>53.88</v>
      </c>
      <c r="E117" s="3">
        <f t="shared" si="18"/>
        <v>-0.14569413511507054</v>
      </c>
      <c r="F117" s="3">
        <f t="shared" si="13"/>
        <v>-0.14569413511507054</v>
      </c>
      <c r="G117" s="12" t="s">
        <v>226</v>
      </c>
      <c r="H117" s="23">
        <v>25.195</v>
      </c>
      <c r="I117" s="23">
        <v>24.32</v>
      </c>
      <c r="J117" s="14">
        <f t="shared" si="20"/>
        <v>-3.4729112919229976E-2</v>
      </c>
      <c r="K117" s="15">
        <v>14.21</v>
      </c>
      <c r="L117" s="64">
        <v>29.29</v>
      </c>
    </row>
    <row r="118" spans="1:12" x14ac:dyDescent="0.2">
      <c r="A118" s="6" t="s">
        <v>46</v>
      </c>
      <c r="B118" s="22">
        <v>31.21</v>
      </c>
      <c r="C118" s="11">
        <v>38.340000000000003</v>
      </c>
      <c r="D118" s="11">
        <v>25.05</v>
      </c>
      <c r="E118" s="3">
        <f t="shared" si="18"/>
        <v>-0.18596765779864377</v>
      </c>
      <c r="F118" s="3">
        <f t="shared" si="13"/>
        <v>0.24590818363273453</v>
      </c>
      <c r="G118" s="12" t="s">
        <v>225</v>
      </c>
      <c r="H118" s="13">
        <v>24</v>
      </c>
      <c r="I118" s="13">
        <v>24.47</v>
      </c>
      <c r="J118" s="14">
        <f t="shared" si="20"/>
        <v>1.9583333333333286E-2</v>
      </c>
      <c r="K118" s="15">
        <v>16.02</v>
      </c>
      <c r="L118" s="64">
        <v>26.82</v>
      </c>
    </row>
    <row r="119" spans="1:12" x14ac:dyDescent="0.2">
      <c r="A119" s="6" t="s">
        <v>79</v>
      </c>
      <c r="B119" s="22">
        <v>41.67</v>
      </c>
      <c r="C119" s="11">
        <v>48.35</v>
      </c>
      <c r="D119" s="11">
        <v>42.33</v>
      </c>
      <c r="E119" s="3">
        <f t="shared" si="18"/>
        <v>-0.13815925542916235</v>
      </c>
      <c r="F119" s="3">
        <f t="shared" si="13"/>
        <v>-1.559177888022671E-2</v>
      </c>
      <c r="G119" s="12" t="s">
        <v>226</v>
      </c>
      <c r="H119" s="23">
        <v>326.89</v>
      </c>
      <c r="I119" s="23">
        <v>314.05</v>
      </c>
      <c r="J119" s="14">
        <f t="shared" si="20"/>
        <v>-3.927926825537631E-2</v>
      </c>
      <c r="K119" s="15">
        <v>164.01</v>
      </c>
      <c r="L119" s="64">
        <v>366.5</v>
      </c>
    </row>
    <row r="120" spans="1:12" x14ac:dyDescent="0.2">
      <c r="A120" s="6" t="s">
        <v>80</v>
      </c>
      <c r="B120" s="22">
        <v>51.92</v>
      </c>
      <c r="C120" s="11">
        <v>62.28</v>
      </c>
      <c r="D120" s="11">
        <v>32</v>
      </c>
      <c r="E120" s="3">
        <f t="shared" si="18"/>
        <v>-0.1663455362877328</v>
      </c>
      <c r="F120" s="3">
        <f t="shared" si="13"/>
        <v>0.62250000000000005</v>
      </c>
      <c r="G120" s="12" t="s">
        <v>226</v>
      </c>
      <c r="H120" s="23">
        <v>17.14</v>
      </c>
      <c r="I120" s="23">
        <v>15.88</v>
      </c>
      <c r="J120" s="14">
        <f t="shared" si="20"/>
        <v>-7.3512252042006954E-2</v>
      </c>
      <c r="K120" s="15">
        <v>10.43</v>
      </c>
      <c r="L120" s="64">
        <v>20.16</v>
      </c>
    </row>
    <row r="121" spans="1:12" x14ac:dyDescent="0.2">
      <c r="A121" s="6" t="s">
        <v>56</v>
      </c>
      <c r="B121" s="22">
        <v>37.67</v>
      </c>
      <c r="C121" s="11">
        <v>46.57</v>
      </c>
      <c r="D121" s="11">
        <v>51.6</v>
      </c>
      <c r="E121" s="3">
        <f t="shared" si="18"/>
        <v>-0.19111015675327461</v>
      </c>
      <c r="F121" s="3">
        <f t="shared" si="13"/>
        <v>-0.26996124031007751</v>
      </c>
      <c r="G121" s="12" t="s">
        <v>225</v>
      </c>
      <c r="H121" s="13">
        <v>7.85</v>
      </c>
      <c r="I121" s="13">
        <v>7.7519999999999998</v>
      </c>
      <c r="J121" s="14">
        <f t="shared" si="20"/>
        <v>-1.2484076433120994E-2</v>
      </c>
      <c r="K121" s="15">
        <v>5.3620000000000001</v>
      </c>
      <c r="L121" s="64">
        <v>9.2959999999999994</v>
      </c>
    </row>
    <row r="122" spans="1:12" x14ac:dyDescent="0.2">
      <c r="A122" s="6" t="s">
        <v>81</v>
      </c>
      <c r="B122" s="22">
        <v>46.61</v>
      </c>
      <c r="C122" s="11">
        <v>63.25</v>
      </c>
      <c r="D122" s="11">
        <v>43.69</v>
      </c>
      <c r="E122" s="3">
        <f t="shared" si="18"/>
        <v>-0.26308300395256917</v>
      </c>
      <c r="F122" s="3">
        <f t="shared" si="13"/>
        <v>6.6834515907530367E-2</v>
      </c>
      <c r="G122" s="12" t="s">
        <v>226</v>
      </c>
      <c r="H122" s="23">
        <v>97.91</v>
      </c>
      <c r="I122" s="23">
        <v>95.33</v>
      </c>
      <c r="J122" s="14">
        <f t="shared" si="20"/>
        <v>-2.6350730262485911E-2</v>
      </c>
      <c r="K122" s="15">
        <v>52</v>
      </c>
      <c r="L122" s="64">
        <v>116</v>
      </c>
    </row>
    <row r="123" spans="1:12" ht="17" thickBot="1" x14ac:dyDescent="0.25">
      <c r="A123" s="45" t="s">
        <v>82</v>
      </c>
      <c r="B123" s="29"/>
      <c r="C123" s="30"/>
      <c r="D123" s="30"/>
      <c r="E123" s="31"/>
      <c r="F123" s="31"/>
      <c r="G123" s="32" t="s">
        <v>227</v>
      </c>
      <c r="H123" s="70">
        <v>1171</v>
      </c>
      <c r="I123" s="70">
        <v>1207</v>
      </c>
      <c r="J123" s="34">
        <f t="shared" si="20"/>
        <v>3.0742954739538808E-2</v>
      </c>
      <c r="K123" s="67">
        <v>970.5</v>
      </c>
      <c r="L123" s="68">
        <v>1818</v>
      </c>
    </row>
    <row r="124" spans="1:12" x14ac:dyDescent="0.2">
      <c r="A124" s="78" t="s">
        <v>140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80"/>
    </row>
    <row r="125" spans="1:12" ht="51" x14ac:dyDescent="0.2">
      <c r="A125" s="54" t="s">
        <v>0</v>
      </c>
      <c r="B125" s="56" t="s">
        <v>70</v>
      </c>
      <c r="C125" s="56" t="s">
        <v>71</v>
      </c>
      <c r="D125" s="56" t="s">
        <v>136</v>
      </c>
      <c r="E125" s="56" t="s">
        <v>138</v>
      </c>
      <c r="F125" s="56" t="s">
        <v>139</v>
      </c>
      <c r="G125" s="55" t="s">
        <v>1</v>
      </c>
      <c r="H125" s="57" t="s">
        <v>62</v>
      </c>
      <c r="I125" s="57" t="s">
        <v>69</v>
      </c>
      <c r="J125" s="55" t="s">
        <v>137</v>
      </c>
      <c r="K125" s="57" t="s">
        <v>65</v>
      </c>
      <c r="L125" s="58" t="s">
        <v>66</v>
      </c>
    </row>
    <row r="126" spans="1:12" x14ac:dyDescent="0.2">
      <c r="A126" s="6" t="s">
        <v>141</v>
      </c>
      <c r="B126" s="22">
        <v>20.86</v>
      </c>
      <c r="C126" s="11">
        <v>37.299999999999997</v>
      </c>
      <c r="D126" s="11">
        <v>31.34</v>
      </c>
      <c r="E126" s="3">
        <f t="shared" ref="E126:E140" si="21">(B126-C126)/C126</f>
        <v>-0.44075067024128683</v>
      </c>
      <c r="F126" s="3">
        <f t="shared" ref="F126:F140" si="22">(B126-D126)/D126</f>
        <v>-0.33439693682195282</v>
      </c>
      <c r="G126" s="12" t="s">
        <v>225</v>
      </c>
      <c r="H126" s="26">
        <v>13.92</v>
      </c>
      <c r="I126" s="26">
        <v>14.824999999999999</v>
      </c>
      <c r="J126" s="14">
        <f t="shared" ref="J126" si="23">I126/H126-1</f>
        <v>6.5014367816091934E-2</v>
      </c>
      <c r="K126" s="15">
        <v>13.71</v>
      </c>
      <c r="L126" s="64">
        <v>28.4</v>
      </c>
    </row>
    <row r="127" spans="1:12" x14ac:dyDescent="0.2">
      <c r="A127" s="6" t="s">
        <v>142</v>
      </c>
      <c r="B127" s="22">
        <v>43.42</v>
      </c>
      <c r="C127" s="11">
        <v>43.18</v>
      </c>
      <c r="D127" s="11">
        <v>42.34</v>
      </c>
      <c r="E127" s="3">
        <f t="shared" si="21"/>
        <v>5.5581287633163961E-3</v>
      </c>
      <c r="F127" s="3">
        <f t="shared" si="22"/>
        <v>2.5507794048181348E-2</v>
      </c>
      <c r="G127" s="12" t="s">
        <v>225</v>
      </c>
      <c r="H127" s="26">
        <v>27.1</v>
      </c>
      <c r="I127" s="26">
        <v>28.83</v>
      </c>
      <c r="J127" s="14">
        <f t="shared" ref="J127:J128" si="24">I127/H127-1</f>
        <v>6.3837638376383676E-2</v>
      </c>
      <c r="K127" s="15">
        <v>18.5</v>
      </c>
      <c r="L127" s="64">
        <v>105.98699999999999</v>
      </c>
    </row>
    <row r="128" spans="1:12" x14ac:dyDescent="0.2">
      <c r="A128" s="6" t="s">
        <v>143</v>
      </c>
      <c r="B128" s="22">
        <v>48.7</v>
      </c>
      <c r="C128" s="11">
        <v>169.96</v>
      </c>
      <c r="D128" s="11">
        <v>169.96</v>
      </c>
      <c r="E128" s="3">
        <f t="shared" si="21"/>
        <v>-0.71346199105671926</v>
      </c>
      <c r="F128" s="3">
        <f t="shared" si="22"/>
        <v>-0.71346199105671926</v>
      </c>
      <c r="G128" s="12" t="s">
        <v>226</v>
      </c>
      <c r="H128" s="23">
        <v>5.37</v>
      </c>
      <c r="I128" s="23">
        <v>5.45</v>
      </c>
      <c r="J128" s="14">
        <f t="shared" si="24"/>
        <v>1.4897579143389184E-2</v>
      </c>
      <c r="K128" s="15">
        <v>2.37</v>
      </c>
      <c r="L128" s="64">
        <v>5.72</v>
      </c>
    </row>
    <row r="129" spans="1:12" x14ac:dyDescent="0.2">
      <c r="A129" s="6" t="s">
        <v>22</v>
      </c>
      <c r="B129" s="22">
        <v>26.32</v>
      </c>
      <c r="C129" s="11">
        <v>23.3</v>
      </c>
      <c r="D129" s="11">
        <v>24.67</v>
      </c>
      <c r="E129" s="3">
        <f t="shared" ref="E129" si="25">(B129-C129)/C129</f>
        <v>0.12961373390557937</v>
      </c>
      <c r="F129" s="3">
        <f t="shared" ref="F129" si="26">(B129-D129)/D129</f>
        <v>6.6882853668423128E-2</v>
      </c>
      <c r="G129" s="12" t="s">
        <v>225</v>
      </c>
      <c r="H129" s="26">
        <v>74.14</v>
      </c>
      <c r="I129" s="26">
        <v>78.88</v>
      </c>
      <c r="J129" s="14">
        <f>I129/H129-1</f>
        <v>6.3933099541408023E-2</v>
      </c>
      <c r="K129" s="7">
        <v>73.599999999999994</v>
      </c>
      <c r="L129" s="8">
        <v>112.35</v>
      </c>
    </row>
    <row r="130" spans="1:12" x14ac:dyDescent="0.2">
      <c r="A130" s="6" t="s">
        <v>144</v>
      </c>
      <c r="B130" s="22">
        <v>36.909999999999997</v>
      </c>
      <c r="C130" s="11">
        <v>30.46</v>
      </c>
      <c r="D130" s="11">
        <v>30.46</v>
      </c>
      <c r="E130" s="3">
        <f t="shared" si="21"/>
        <v>0.21175311884438594</v>
      </c>
      <c r="F130" s="3">
        <f t="shared" si="22"/>
        <v>0.21175311884438594</v>
      </c>
      <c r="G130" s="12" t="s">
        <v>225</v>
      </c>
      <c r="H130" s="26">
        <v>724.54</v>
      </c>
      <c r="I130" s="26">
        <v>711.1</v>
      </c>
      <c r="J130" s="14">
        <f t="shared" ref="J130:J140" si="27">I130/H130-1</f>
        <v>-1.8549700499627231E-2</v>
      </c>
      <c r="K130" s="7">
        <v>535.20000000000005</v>
      </c>
      <c r="L130" s="8">
        <v>888</v>
      </c>
    </row>
    <row r="131" spans="1:12" x14ac:dyDescent="0.2">
      <c r="A131" s="6" t="s">
        <v>145</v>
      </c>
      <c r="B131" s="22">
        <v>26.61</v>
      </c>
      <c r="C131" s="11">
        <v>35.46</v>
      </c>
      <c r="D131" s="11">
        <v>31.88</v>
      </c>
      <c r="E131" s="3">
        <f t="shared" si="21"/>
        <v>-0.24957698815566839</v>
      </c>
      <c r="F131" s="3">
        <f t="shared" si="22"/>
        <v>-0.1653074027603513</v>
      </c>
      <c r="G131" s="12" t="s">
        <v>225</v>
      </c>
      <c r="H131" s="26">
        <v>43.67</v>
      </c>
      <c r="I131" s="26">
        <v>45.45</v>
      </c>
      <c r="J131" s="14">
        <f t="shared" si="27"/>
        <v>4.0760247309365782E-2</v>
      </c>
      <c r="K131" s="7">
        <v>35.35</v>
      </c>
      <c r="L131" s="8">
        <v>53.42</v>
      </c>
    </row>
    <row r="132" spans="1:12" x14ac:dyDescent="0.2">
      <c r="A132" s="6" t="s">
        <v>146</v>
      </c>
      <c r="B132" s="22">
        <v>33.56</v>
      </c>
      <c r="C132" s="11">
        <v>46.03</v>
      </c>
      <c r="D132" s="11">
        <v>50.8</v>
      </c>
      <c r="E132" s="3">
        <f t="shared" si="21"/>
        <v>-0.27091027590701711</v>
      </c>
      <c r="F132" s="3">
        <f t="shared" si="22"/>
        <v>-0.3393700787401574</v>
      </c>
      <c r="G132" s="12" t="s">
        <v>225</v>
      </c>
      <c r="H132" s="26">
        <v>12.04</v>
      </c>
      <c r="I132" s="26">
        <v>12.525</v>
      </c>
      <c r="J132" s="14">
        <f t="shared" si="27"/>
        <v>4.028239202657824E-2</v>
      </c>
      <c r="K132" s="7">
        <v>7.3239999999999998</v>
      </c>
      <c r="L132" s="8">
        <v>13.7</v>
      </c>
    </row>
    <row r="133" spans="1:12" x14ac:dyDescent="0.2">
      <c r="A133" s="6" t="s">
        <v>147</v>
      </c>
      <c r="B133" s="22">
        <v>29.03</v>
      </c>
      <c r="C133" s="11">
        <v>29.85</v>
      </c>
      <c r="D133" s="11">
        <v>16.28</v>
      </c>
      <c r="E133" s="3">
        <f t="shared" si="21"/>
        <v>-2.7470686767169187E-2</v>
      </c>
      <c r="F133" s="3">
        <f t="shared" si="22"/>
        <v>0.78316953316953308</v>
      </c>
      <c r="G133" s="12" t="s">
        <v>225</v>
      </c>
      <c r="H133" s="26">
        <v>106.35</v>
      </c>
      <c r="I133" s="26">
        <v>120.95</v>
      </c>
      <c r="J133" s="14">
        <f t="shared" si="27"/>
        <v>0.13728255759285379</v>
      </c>
      <c r="K133" s="7">
        <v>103.4</v>
      </c>
      <c r="L133" s="8">
        <v>168.2</v>
      </c>
    </row>
    <row r="134" spans="1:12" x14ac:dyDescent="0.2">
      <c r="A134" s="6" t="s">
        <v>148</v>
      </c>
      <c r="B134" s="22">
        <v>79.81</v>
      </c>
      <c r="C134" s="11">
        <v>72.22</v>
      </c>
      <c r="D134" s="11">
        <v>72.45</v>
      </c>
      <c r="E134" s="3">
        <f t="shared" si="21"/>
        <v>0.10509554140127393</v>
      </c>
      <c r="F134" s="3">
        <f t="shared" si="22"/>
        <v>0.10158730158730157</v>
      </c>
      <c r="G134" s="12" t="s">
        <v>226</v>
      </c>
      <c r="H134" s="23">
        <v>24.49</v>
      </c>
      <c r="I134" s="23">
        <v>28.49</v>
      </c>
      <c r="J134" s="14">
        <f t="shared" si="27"/>
        <v>0.16333197223356466</v>
      </c>
      <c r="K134" s="7">
        <v>23.15</v>
      </c>
      <c r="L134" s="8">
        <v>60.65</v>
      </c>
    </row>
    <row r="135" spans="1:12" x14ac:dyDescent="0.2">
      <c r="A135" s="6" t="s">
        <v>149</v>
      </c>
      <c r="B135" s="22">
        <v>75.569999999999993</v>
      </c>
      <c r="C135" s="11">
        <v>83.73</v>
      </c>
      <c r="D135" s="11">
        <v>83.73</v>
      </c>
      <c r="E135" s="3">
        <f t="shared" si="21"/>
        <v>-9.7456108921533627E-2</v>
      </c>
      <c r="F135" s="3">
        <f t="shared" si="22"/>
        <v>-9.7456108921533627E-2</v>
      </c>
      <c r="G135" s="12" t="s">
        <v>226</v>
      </c>
      <c r="H135" s="23">
        <v>8.5500000000000007</v>
      </c>
      <c r="I135" s="23">
        <v>9.4600000000000009</v>
      </c>
      <c r="J135" s="14">
        <f t="shared" si="27"/>
        <v>0.10643274853801166</v>
      </c>
      <c r="K135" s="7">
        <v>5.01</v>
      </c>
      <c r="L135" s="8">
        <v>13.772500000000001</v>
      </c>
    </row>
    <row r="136" spans="1:12" ht="17" x14ac:dyDescent="0.2">
      <c r="A136" s="6" t="s">
        <v>150</v>
      </c>
      <c r="B136" s="22">
        <v>51.65</v>
      </c>
      <c r="C136" s="11">
        <v>48.56</v>
      </c>
      <c r="D136" s="11">
        <v>44.5</v>
      </c>
      <c r="E136" s="3">
        <f t="shared" si="21"/>
        <v>6.3632619439868129E-2</v>
      </c>
      <c r="F136" s="3">
        <f t="shared" si="22"/>
        <v>0.16067415730337076</v>
      </c>
      <c r="G136" s="12" t="s">
        <v>229</v>
      </c>
      <c r="H136" s="24">
        <v>348.5</v>
      </c>
      <c r="I136" s="24">
        <v>378.85</v>
      </c>
      <c r="J136" s="14">
        <f t="shared" si="27"/>
        <v>8.7087517934002934E-2</v>
      </c>
      <c r="K136" s="7" t="s">
        <v>224</v>
      </c>
      <c r="L136" s="8" t="s">
        <v>224</v>
      </c>
    </row>
    <row r="137" spans="1:12" x14ac:dyDescent="0.2">
      <c r="A137" s="6" t="s">
        <v>151</v>
      </c>
      <c r="B137" s="22">
        <v>26.54</v>
      </c>
      <c r="C137" s="11">
        <v>29.56</v>
      </c>
      <c r="D137" s="11">
        <v>23.94</v>
      </c>
      <c r="E137" s="3">
        <f t="shared" si="21"/>
        <v>-0.10216508795669824</v>
      </c>
      <c r="F137" s="3">
        <f t="shared" si="22"/>
        <v>0.10860484544695062</v>
      </c>
      <c r="G137" s="12" t="s">
        <v>226</v>
      </c>
      <c r="H137" s="23">
        <v>23.76</v>
      </c>
      <c r="I137" s="23">
        <v>27.37</v>
      </c>
      <c r="J137" s="14">
        <f t="shared" si="27"/>
        <v>0.15193602693602681</v>
      </c>
      <c r="K137" s="7">
        <v>20.914999999999999</v>
      </c>
      <c r="L137" s="8">
        <v>30.43</v>
      </c>
    </row>
    <row r="138" spans="1:12" x14ac:dyDescent="0.2">
      <c r="A138" s="6" t="s">
        <v>152</v>
      </c>
      <c r="B138" s="22">
        <v>17.670000000000002</v>
      </c>
      <c r="C138" s="11">
        <v>27.49</v>
      </c>
      <c r="D138" s="11">
        <v>20.96</v>
      </c>
      <c r="E138" s="3">
        <f t="shared" si="21"/>
        <v>-0.35722080756638769</v>
      </c>
      <c r="F138" s="3">
        <f t="shared" si="22"/>
        <v>-0.15696564885496178</v>
      </c>
      <c r="G138" s="12" t="s">
        <v>225</v>
      </c>
      <c r="H138" s="26">
        <v>50.6</v>
      </c>
      <c r="I138" s="26">
        <v>53.65</v>
      </c>
      <c r="J138" s="14">
        <f t="shared" si="27"/>
        <v>6.0276679841897218E-2</v>
      </c>
      <c r="K138" s="7">
        <v>43.98</v>
      </c>
      <c r="L138" s="8">
        <v>60.95</v>
      </c>
    </row>
    <row r="139" spans="1:12" x14ac:dyDescent="0.2">
      <c r="A139" s="6" t="s">
        <v>153</v>
      </c>
      <c r="B139" s="22">
        <v>24.31</v>
      </c>
      <c r="C139" s="11">
        <v>27.15</v>
      </c>
      <c r="D139" s="11">
        <v>22.69</v>
      </c>
      <c r="E139" s="3">
        <f t="shared" si="21"/>
        <v>-0.10460405156537753</v>
      </c>
      <c r="F139" s="3">
        <f t="shared" si="22"/>
        <v>7.1397091229616461E-2</v>
      </c>
      <c r="G139" s="12" t="s">
        <v>225</v>
      </c>
      <c r="H139" s="26">
        <v>78</v>
      </c>
      <c r="I139" s="26">
        <v>95.95</v>
      </c>
      <c r="J139" s="14">
        <f t="shared" si="27"/>
        <v>0.2301282051282052</v>
      </c>
      <c r="K139" s="7">
        <v>81.099999999999994</v>
      </c>
      <c r="L139" s="8">
        <v>108</v>
      </c>
    </row>
    <row r="140" spans="1:12" ht="17" thickBot="1" x14ac:dyDescent="0.25">
      <c r="A140" s="45" t="s">
        <v>154</v>
      </c>
      <c r="B140" s="29">
        <v>39.64</v>
      </c>
      <c r="C140" s="30">
        <v>47.32</v>
      </c>
      <c r="D140" s="30">
        <v>47.32</v>
      </c>
      <c r="E140" s="31">
        <f t="shared" si="21"/>
        <v>-0.16229923922231615</v>
      </c>
      <c r="F140" s="31">
        <f t="shared" si="22"/>
        <v>-0.16229923922231615</v>
      </c>
      <c r="G140" s="32" t="s">
        <v>226</v>
      </c>
      <c r="H140" s="62">
        <v>18.34</v>
      </c>
      <c r="I140" s="62">
        <v>20.010000000000002</v>
      </c>
      <c r="J140" s="34">
        <f t="shared" si="27"/>
        <v>9.1057797164667553E-2</v>
      </c>
      <c r="K140" s="35">
        <v>12.465</v>
      </c>
      <c r="L140" s="46">
        <v>22.8</v>
      </c>
    </row>
    <row r="141" spans="1:12" x14ac:dyDescent="0.2">
      <c r="A141" s="78" t="s">
        <v>155</v>
      </c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80"/>
    </row>
    <row r="142" spans="1:12" ht="51" x14ac:dyDescent="0.2">
      <c r="A142" s="54" t="s">
        <v>0</v>
      </c>
      <c r="B142" s="56" t="s">
        <v>70</v>
      </c>
      <c r="C142" s="56" t="s">
        <v>71</v>
      </c>
      <c r="D142" s="56" t="s">
        <v>136</v>
      </c>
      <c r="E142" s="56" t="s">
        <v>138</v>
      </c>
      <c r="F142" s="56" t="s">
        <v>139</v>
      </c>
      <c r="G142" s="55" t="s">
        <v>1</v>
      </c>
      <c r="H142" s="57" t="s">
        <v>62</v>
      </c>
      <c r="I142" s="57" t="s">
        <v>69</v>
      </c>
      <c r="J142" s="55" t="s">
        <v>137</v>
      </c>
      <c r="K142" s="57" t="s">
        <v>65</v>
      </c>
      <c r="L142" s="58" t="s">
        <v>66</v>
      </c>
    </row>
    <row r="143" spans="1:12" x14ac:dyDescent="0.2">
      <c r="A143" s="6" t="s">
        <v>156</v>
      </c>
      <c r="B143" s="22">
        <v>26.45</v>
      </c>
      <c r="C143" s="11">
        <v>34.99</v>
      </c>
      <c r="D143" s="11">
        <v>28</v>
      </c>
      <c r="E143" s="3">
        <f t="shared" ref="E143:E153" si="28">(B143-C143)/C143</f>
        <v>-0.24406973420977429</v>
      </c>
      <c r="F143" s="3">
        <f t="shared" ref="F143:F153" si="29">(B143-D143)/D143</f>
        <v>-5.5357142857142883E-2</v>
      </c>
      <c r="G143" s="12" t="s">
        <v>225</v>
      </c>
      <c r="H143" s="26">
        <v>195.72</v>
      </c>
      <c r="I143" s="26">
        <v>202.85</v>
      </c>
      <c r="J143" s="14">
        <f t="shared" ref="J143:J145" si="30">I143/H143-1</f>
        <v>3.6429593296546159E-2</v>
      </c>
      <c r="K143" s="7">
        <v>47.5</v>
      </c>
      <c r="L143" s="8">
        <v>204.35</v>
      </c>
    </row>
    <row r="144" spans="1:12" x14ac:dyDescent="0.2">
      <c r="A144" s="6" t="s">
        <v>157</v>
      </c>
      <c r="B144" s="22">
        <v>42.44</v>
      </c>
      <c r="C144" s="11">
        <v>44.89</v>
      </c>
      <c r="D144" s="11">
        <v>42.54</v>
      </c>
      <c r="E144" s="3">
        <f t="shared" si="28"/>
        <v>-5.4577856983738092E-2</v>
      </c>
      <c r="F144" s="3">
        <f t="shared" si="29"/>
        <v>-2.3507287259050642E-3</v>
      </c>
      <c r="G144" s="12" t="s">
        <v>225</v>
      </c>
      <c r="H144" s="26">
        <v>21.94</v>
      </c>
      <c r="I144" s="26">
        <v>22.39</v>
      </c>
      <c r="J144" s="14">
        <f t="shared" si="30"/>
        <v>2.0510483135824931E-2</v>
      </c>
      <c r="K144" s="7">
        <v>15.85</v>
      </c>
      <c r="L144" s="8">
        <v>26.02</v>
      </c>
    </row>
    <row r="145" spans="1:12" x14ac:dyDescent="0.2">
      <c r="A145" s="6" t="s">
        <v>158</v>
      </c>
      <c r="B145" s="22">
        <v>32.83</v>
      </c>
      <c r="C145" s="11">
        <v>42.35</v>
      </c>
      <c r="D145" s="11">
        <v>35.5</v>
      </c>
      <c r="E145" s="3">
        <f t="shared" si="28"/>
        <v>-0.22479338842975213</v>
      </c>
      <c r="F145" s="3">
        <f t="shared" si="29"/>
        <v>-7.5211267605633847E-2</v>
      </c>
      <c r="G145" s="12" t="s">
        <v>226</v>
      </c>
      <c r="H145" s="23">
        <v>221.26</v>
      </c>
      <c r="I145" s="23">
        <v>216.3</v>
      </c>
      <c r="J145" s="14">
        <f t="shared" si="30"/>
        <v>-2.241706589532666E-2</v>
      </c>
      <c r="K145" s="7">
        <v>128.8801</v>
      </c>
      <c r="L145" s="8">
        <v>242.68989999999999</v>
      </c>
    </row>
    <row r="146" spans="1:12" x14ac:dyDescent="0.2">
      <c r="A146" s="6" t="s">
        <v>33</v>
      </c>
      <c r="B146" s="22">
        <v>35.9</v>
      </c>
      <c r="C146" s="11">
        <v>51.26</v>
      </c>
      <c r="D146" s="11">
        <v>49.29</v>
      </c>
      <c r="E146" s="3">
        <f t="shared" si="28"/>
        <v>-0.29964884900507216</v>
      </c>
      <c r="F146" s="3">
        <f t="shared" si="29"/>
        <v>-0.27165753702576589</v>
      </c>
      <c r="G146" s="12" t="s">
        <v>225</v>
      </c>
      <c r="H146" s="26">
        <v>53</v>
      </c>
      <c r="I146" s="26">
        <v>55.8</v>
      </c>
      <c r="J146" s="14">
        <f t="shared" ref="J146" si="31">I146/H146-1</f>
        <v>5.2830188679245271E-2</v>
      </c>
      <c r="K146" s="7">
        <v>19.809999999999999</v>
      </c>
      <c r="L146" s="8">
        <v>56.68</v>
      </c>
    </row>
    <row r="147" spans="1:12" x14ac:dyDescent="0.2">
      <c r="A147" s="6" t="s">
        <v>159</v>
      </c>
      <c r="B147" s="22">
        <v>26.47</v>
      </c>
      <c r="C147" s="11">
        <v>38.049999999999997</v>
      </c>
      <c r="D147" s="11">
        <v>31.43</v>
      </c>
      <c r="E147" s="3">
        <f t="shared" si="28"/>
        <v>-0.3043363994743758</v>
      </c>
      <c r="F147" s="3">
        <f t="shared" si="29"/>
        <v>-0.15781100859051864</v>
      </c>
      <c r="G147" s="12" t="s">
        <v>225</v>
      </c>
      <c r="H147" s="26">
        <v>373.4</v>
      </c>
      <c r="I147" s="26">
        <v>393.7</v>
      </c>
      <c r="J147" s="14">
        <f t="shared" ref="J147:J153" si="32">I147/H147-1</f>
        <v>5.4365291912158664E-2</v>
      </c>
      <c r="K147" s="7">
        <v>99.98</v>
      </c>
      <c r="L147" s="8">
        <v>395.6</v>
      </c>
    </row>
    <row r="148" spans="1:12" x14ac:dyDescent="0.2">
      <c r="A148" s="6" t="s">
        <v>44</v>
      </c>
      <c r="B148" s="22">
        <v>31.27</v>
      </c>
      <c r="C148" s="11">
        <v>39.799999999999997</v>
      </c>
      <c r="D148" s="11">
        <v>39.76</v>
      </c>
      <c r="E148" s="3">
        <f t="shared" si="28"/>
        <v>-0.21432160804020095</v>
      </c>
      <c r="F148" s="3">
        <f t="shared" si="29"/>
        <v>-0.21353118712273639</v>
      </c>
      <c r="G148" s="12" t="s">
        <v>225</v>
      </c>
      <c r="H148" s="26">
        <v>81.5</v>
      </c>
      <c r="I148" s="26">
        <v>87</v>
      </c>
      <c r="J148" s="14">
        <f t="shared" si="32"/>
        <v>6.7484662576687171E-2</v>
      </c>
      <c r="K148" s="7">
        <v>38.57</v>
      </c>
      <c r="L148" s="8">
        <v>88.28</v>
      </c>
    </row>
    <row r="149" spans="1:12" ht="17" x14ac:dyDescent="0.2">
      <c r="A149" s="6" t="s">
        <v>160</v>
      </c>
      <c r="B149" s="22">
        <v>40.64</v>
      </c>
      <c r="C149" s="11">
        <v>54.79</v>
      </c>
      <c r="D149" s="11">
        <v>58.38</v>
      </c>
      <c r="E149" s="3">
        <f t="shared" si="28"/>
        <v>-0.25825880635152398</v>
      </c>
      <c r="F149" s="3">
        <f t="shared" si="29"/>
        <v>-0.30387118876327512</v>
      </c>
      <c r="G149" s="12" t="s">
        <v>225</v>
      </c>
      <c r="H149" s="26">
        <v>1960.5</v>
      </c>
      <c r="I149" s="26">
        <v>1972</v>
      </c>
      <c r="J149" s="14">
        <f t="shared" si="32"/>
        <v>5.8658505483295542E-3</v>
      </c>
      <c r="K149" s="7" t="s">
        <v>224</v>
      </c>
      <c r="L149" s="8" t="s">
        <v>224</v>
      </c>
    </row>
    <row r="150" spans="1:12" x14ac:dyDescent="0.2">
      <c r="A150" s="6" t="s">
        <v>161</v>
      </c>
      <c r="B150" s="22">
        <v>25.14</v>
      </c>
      <c r="C150" s="11">
        <v>31.96</v>
      </c>
      <c r="D150" s="11">
        <v>27.22</v>
      </c>
      <c r="E150" s="3">
        <f t="shared" si="28"/>
        <v>-0.21339173967459324</v>
      </c>
      <c r="F150" s="3">
        <f t="shared" si="29"/>
        <v>-7.6414401175606106E-2</v>
      </c>
      <c r="G150" s="12" t="s">
        <v>225</v>
      </c>
      <c r="H150" s="26">
        <v>296</v>
      </c>
      <c r="I150" s="26">
        <v>303.10000000000002</v>
      </c>
      <c r="J150" s="14">
        <f t="shared" si="32"/>
        <v>2.3986486486486491E-2</v>
      </c>
      <c r="K150" s="7">
        <v>190.7</v>
      </c>
      <c r="L150" s="8">
        <v>306.5</v>
      </c>
    </row>
    <row r="151" spans="1:12" x14ac:dyDescent="0.2">
      <c r="A151" s="6" t="s">
        <v>162</v>
      </c>
      <c r="B151" s="22">
        <v>29.3</v>
      </c>
      <c r="C151" s="11">
        <v>34.33</v>
      </c>
      <c r="D151" s="11">
        <v>29.99</v>
      </c>
      <c r="E151" s="3">
        <f t="shared" si="28"/>
        <v>-0.14651907952228366</v>
      </c>
      <c r="F151" s="3">
        <f t="shared" si="29"/>
        <v>-2.3007669223074283E-2</v>
      </c>
      <c r="G151" s="12" t="s">
        <v>225</v>
      </c>
      <c r="H151" s="26">
        <v>91.3</v>
      </c>
      <c r="I151" s="26">
        <v>94.32</v>
      </c>
      <c r="J151" s="14">
        <f t="shared" si="32"/>
        <v>3.3077765607886001E-2</v>
      </c>
      <c r="K151" s="7">
        <v>71.92</v>
      </c>
      <c r="L151" s="8">
        <v>106.65</v>
      </c>
    </row>
    <row r="152" spans="1:12" x14ac:dyDescent="0.2">
      <c r="A152" s="6" t="s">
        <v>163</v>
      </c>
      <c r="B152" s="22">
        <v>22.52</v>
      </c>
      <c r="C152" s="11">
        <v>24.11</v>
      </c>
      <c r="D152" s="11">
        <v>23.67</v>
      </c>
      <c r="E152" s="3">
        <f t="shared" si="28"/>
        <v>-6.5947739527167148E-2</v>
      </c>
      <c r="F152" s="3">
        <f t="shared" si="29"/>
        <v>-4.8584706379383273E-2</v>
      </c>
      <c r="G152" s="12" t="s">
        <v>225</v>
      </c>
      <c r="H152" s="26">
        <v>116.75</v>
      </c>
      <c r="I152" s="26">
        <v>117.95</v>
      </c>
      <c r="J152" s="14">
        <f t="shared" si="32"/>
        <v>1.0278372591006502E-2</v>
      </c>
      <c r="K152" s="7">
        <v>96.26</v>
      </c>
      <c r="L152" s="8">
        <v>130.19999999999999</v>
      </c>
    </row>
    <row r="153" spans="1:12" ht="17" thickBot="1" x14ac:dyDescent="0.25">
      <c r="A153" s="45" t="s">
        <v>164</v>
      </c>
      <c r="B153" s="29">
        <v>135.19</v>
      </c>
      <c r="C153" s="30">
        <v>112.13</v>
      </c>
      <c r="D153" s="30">
        <v>93.7</v>
      </c>
      <c r="E153" s="31">
        <f t="shared" si="28"/>
        <v>0.20565415143137433</v>
      </c>
      <c r="F153" s="31">
        <f t="shared" si="29"/>
        <v>0.4427961579509071</v>
      </c>
      <c r="G153" s="32" t="s">
        <v>226</v>
      </c>
      <c r="H153" s="62">
        <v>3.42</v>
      </c>
      <c r="I153" s="62">
        <v>4.28</v>
      </c>
      <c r="J153" s="34">
        <f t="shared" si="32"/>
        <v>0.25146198830409361</v>
      </c>
      <c r="K153" s="35">
        <v>2.1800000000000002</v>
      </c>
      <c r="L153" s="46">
        <v>8.19</v>
      </c>
    </row>
    <row r="154" spans="1:12" x14ac:dyDescent="0.2">
      <c r="A154" s="78" t="s">
        <v>189</v>
      </c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80"/>
    </row>
    <row r="155" spans="1:12" ht="51" x14ac:dyDescent="0.2">
      <c r="A155" s="54" t="s">
        <v>0</v>
      </c>
      <c r="B155" s="56" t="s">
        <v>70</v>
      </c>
      <c r="C155" s="56" t="s">
        <v>71</v>
      </c>
      <c r="D155" s="56" t="s">
        <v>136</v>
      </c>
      <c r="E155" s="56" t="s">
        <v>138</v>
      </c>
      <c r="F155" s="56" t="s">
        <v>139</v>
      </c>
      <c r="G155" s="55" t="s">
        <v>1</v>
      </c>
      <c r="H155" s="57" t="s">
        <v>62</v>
      </c>
      <c r="I155" s="57" t="s">
        <v>69</v>
      </c>
      <c r="J155" s="55" t="s">
        <v>137</v>
      </c>
      <c r="K155" s="57" t="s">
        <v>65</v>
      </c>
      <c r="L155" s="58" t="s">
        <v>66</v>
      </c>
    </row>
    <row r="156" spans="1:12" x14ac:dyDescent="0.2">
      <c r="A156" s="6" t="s">
        <v>165</v>
      </c>
      <c r="B156" s="22">
        <v>21.82</v>
      </c>
      <c r="C156" s="11">
        <v>21.05</v>
      </c>
      <c r="D156" s="11">
        <v>19.62</v>
      </c>
      <c r="E156" s="3">
        <f t="shared" ref="E156:E166" si="33">(B156-C156)/C156</f>
        <v>3.6579572446555797E-2</v>
      </c>
      <c r="F156" s="3">
        <f t="shared" ref="F156:F166" si="34">(B156-D156)/D156</f>
        <v>0.11213047910295612</v>
      </c>
      <c r="G156" s="12" t="s">
        <v>227</v>
      </c>
      <c r="H156" s="23">
        <v>3940</v>
      </c>
      <c r="I156" s="23">
        <v>3815</v>
      </c>
      <c r="J156" s="14">
        <f t="shared" ref="J156:J158" si="35">I156/H156-1</f>
        <v>-3.1725888324873108E-2</v>
      </c>
      <c r="K156" s="7">
        <v>2621.79</v>
      </c>
      <c r="L156" s="8">
        <v>4401</v>
      </c>
    </row>
    <row r="157" spans="1:12" x14ac:dyDescent="0.2">
      <c r="A157" s="6" t="s">
        <v>166</v>
      </c>
      <c r="B157" s="22">
        <v>203.83</v>
      </c>
      <c r="C157" s="11">
        <v>108.46</v>
      </c>
      <c r="D157" s="11">
        <v>107.04</v>
      </c>
      <c r="E157" s="3">
        <f t="shared" si="33"/>
        <v>0.87931034482758641</v>
      </c>
      <c r="F157" s="3">
        <f t="shared" si="34"/>
        <v>0.90424140508221229</v>
      </c>
      <c r="G157" s="12" t="s">
        <v>226</v>
      </c>
      <c r="H157" s="23">
        <v>2.85</v>
      </c>
      <c r="I157" s="23">
        <v>2.57</v>
      </c>
      <c r="J157" s="14">
        <f t="shared" si="35"/>
        <v>-9.8245614035087803E-2</v>
      </c>
      <c r="K157" s="7">
        <v>1.23</v>
      </c>
      <c r="L157" s="8">
        <v>6.81</v>
      </c>
    </row>
    <row r="158" spans="1:12" x14ac:dyDescent="0.2">
      <c r="A158" s="6" t="s">
        <v>167</v>
      </c>
      <c r="B158" s="22">
        <v>44.62</v>
      </c>
      <c r="C158" s="11">
        <v>58.06</v>
      </c>
      <c r="D158" s="11">
        <v>48.69</v>
      </c>
      <c r="E158" s="3">
        <f t="shared" si="33"/>
        <v>-0.23148467102996906</v>
      </c>
      <c r="F158" s="3">
        <f t="shared" si="34"/>
        <v>-8.3590059560484709E-2</v>
      </c>
      <c r="G158" s="12" t="s">
        <v>227</v>
      </c>
      <c r="H158" s="23">
        <v>1148.5</v>
      </c>
      <c r="I158" s="23">
        <v>1213.5</v>
      </c>
      <c r="J158" s="14">
        <f t="shared" si="35"/>
        <v>5.6595559425337338E-2</v>
      </c>
      <c r="K158" s="7">
        <v>597</v>
      </c>
      <c r="L158" s="8">
        <v>1375</v>
      </c>
    </row>
    <row r="159" spans="1:12" x14ac:dyDescent="0.2">
      <c r="A159" s="6" t="s">
        <v>17</v>
      </c>
      <c r="B159" s="22">
        <v>29.25</v>
      </c>
      <c r="C159" s="11">
        <v>38.35</v>
      </c>
      <c r="D159" s="11">
        <v>34.29</v>
      </c>
      <c r="E159" s="3">
        <f t="shared" si="33"/>
        <v>-0.23728813559322037</v>
      </c>
      <c r="F159" s="3">
        <f t="shared" si="34"/>
        <v>-0.1469816272965879</v>
      </c>
      <c r="G159" s="12" t="s">
        <v>225</v>
      </c>
      <c r="H159" s="26">
        <v>5.3860000000000001</v>
      </c>
      <c r="I159" s="26">
        <v>5.64</v>
      </c>
      <c r="J159" s="14">
        <f t="shared" ref="J159:J162" si="36">I159/H159-1</f>
        <v>4.7159301893798578E-2</v>
      </c>
      <c r="K159" s="7">
        <v>5.07</v>
      </c>
      <c r="L159" s="8">
        <v>7.92</v>
      </c>
    </row>
    <row r="160" spans="1:12" x14ac:dyDescent="0.2">
      <c r="A160" s="6" t="s">
        <v>168</v>
      </c>
      <c r="B160" s="22">
        <v>55.77</v>
      </c>
      <c r="C160" s="11">
        <v>64.22</v>
      </c>
      <c r="D160" s="11">
        <v>74.97</v>
      </c>
      <c r="E160" s="3">
        <f t="shared" si="33"/>
        <v>-0.13157894736842099</v>
      </c>
      <c r="F160" s="3">
        <f t="shared" si="34"/>
        <v>-0.25610244097639051</v>
      </c>
      <c r="G160" s="12" t="s">
        <v>225</v>
      </c>
      <c r="H160" s="26">
        <v>7.29</v>
      </c>
      <c r="I160" s="26">
        <v>7.25</v>
      </c>
      <c r="J160" s="14">
        <f t="shared" si="36"/>
        <v>-5.4869684499314619E-3</v>
      </c>
      <c r="K160" s="7">
        <v>7</v>
      </c>
      <c r="L160" s="8">
        <v>13.46</v>
      </c>
    </row>
    <row r="161" spans="1:12" x14ac:dyDescent="0.2">
      <c r="A161" s="6" t="s">
        <v>169</v>
      </c>
      <c r="B161" s="22">
        <v>23.35</v>
      </c>
      <c r="C161" s="11">
        <v>31.24</v>
      </c>
      <c r="D161" s="11">
        <v>33.770000000000003</v>
      </c>
      <c r="E161" s="3">
        <f t="shared" si="33"/>
        <v>-0.2525608194622278</v>
      </c>
      <c r="F161" s="3">
        <f t="shared" si="34"/>
        <v>-0.30855789161978087</v>
      </c>
      <c r="G161" s="12" t="s">
        <v>230</v>
      </c>
      <c r="H161" s="71">
        <v>173</v>
      </c>
      <c r="I161" s="71">
        <v>178.65</v>
      </c>
      <c r="J161" s="14">
        <f t="shared" si="36"/>
        <v>3.2658959537572363E-2</v>
      </c>
      <c r="K161" s="7">
        <v>98.2</v>
      </c>
      <c r="L161" s="8">
        <v>229.5</v>
      </c>
    </row>
    <row r="162" spans="1:12" x14ac:dyDescent="0.2">
      <c r="A162" s="6" t="s">
        <v>170</v>
      </c>
      <c r="B162" s="22">
        <v>21.7</v>
      </c>
      <c r="C162" s="11">
        <v>26.55</v>
      </c>
      <c r="D162" s="11">
        <v>24.53</v>
      </c>
      <c r="E162" s="3">
        <f t="shared" si="33"/>
        <v>-0.18267419962335221</v>
      </c>
      <c r="F162" s="3">
        <f t="shared" si="34"/>
        <v>-0.11536893599673875</v>
      </c>
      <c r="G162" s="12" t="s">
        <v>225</v>
      </c>
      <c r="H162" s="26">
        <v>45.32</v>
      </c>
      <c r="I162" s="26">
        <v>48.35</v>
      </c>
      <c r="J162" s="14">
        <f t="shared" si="36"/>
        <v>6.6857899382171349E-2</v>
      </c>
      <c r="K162" s="7">
        <v>40.799999999999997</v>
      </c>
      <c r="L162" s="8">
        <v>56.34</v>
      </c>
    </row>
    <row r="163" spans="1:12" x14ac:dyDescent="0.2">
      <c r="A163" s="6" t="s">
        <v>171</v>
      </c>
      <c r="B163" s="22">
        <v>39.57</v>
      </c>
      <c r="C163" s="11">
        <v>46.06</v>
      </c>
      <c r="D163" s="11">
        <v>43.36</v>
      </c>
      <c r="E163" s="3">
        <f t="shared" si="33"/>
        <v>-0.14090316977854975</v>
      </c>
      <c r="F163" s="3">
        <f t="shared" si="34"/>
        <v>-8.7407749077490757E-2</v>
      </c>
      <c r="G163" s="12" t="s">
        <v>225</v>
      </c>
      <c r="H163" s="26">
        <v>273.60000000000002</v>
      </c>
      <c r="I163" s="26">
        <v>297.85000000000002</v>
      </c>
      <c r="J163" s="14">
        <f t="shared" ref="J163:J166" si="37">I163/H163-1</f>
        <v>8.8633040935672591E-2</v>
      </c>
      <c r="K163" s="7">
        <v>149.78</v>
      </c>
      <c r="L163" s="8">
        <v>297.85000000000002</v>
      </c>
    </row>
    <row r="164" spans="1:12" x14ac:dyDescent="0.2">
      <c r="A164" s="6" t="s">
        <v>172</v>
      </c>
      <c r="B164" s="22">
        <v>19.61</v>
      </c>
      <c r="C164" s="11">
        <v>22.93</v>
      </c>
      <c r="D164" s="11">
        <v>21.09</v>
      </c>
      <c r="E164" s="3">
        <f t="shared" si="33"/>
        <v>-0.14478848669864808</v>
      </c>
      <c r="F164" s="3">
        <f t="shared" si="34"/>
        <v>-7.0175438596491252E-2</v>
      </c>
      <c r="G164" s="12" t="s">
        <v>226</v>
      </c>
      <c r="H164" s="23">
        <v>305.24</v>
      </c>
      <c r="I164" s="23">
        <v>300.98</v>
      </c>
      <c r="J164" s="14">
        <f t="shared" si="37"/>
        <v>-1.3956231162363997E-2</v>
      </c>
      <c r="K164" s="7">
        <v>276.52999999999997</v>
      </c>
      <c r="L164" s="8">
        <v>326.32</v>
      </c>
    </row>
    <row r="165" spans="1:12" x14ac:dyDescent="0.2">
      <c r="A165" s="6" t="s">
        <v>173</v>
      </c>
      <c r="B165" s="22">
        <v>23.79</v>
      </c>
      <c r="C165" s="11">
        <v>19.2</v>
      </c>
      <c r="D165" s="11">
        <v>21.42</v>
      </c>
      <c r="E165" s="3">
        <f t="shared" si="33"/>
        <v>0.23906250000000001</v>
      </c>
      <c r="F165" s="3">
        <f t="shared" si="34"/>
        <v>0.1106442577030811</v>
      </c>
      <c r="G165" s="12" t="s">
        <v>226</v>
      </c>
      <c r="H165" s="23">
        <v>140.44</v>
      </c>
      <c r="I165" s="23">
        <v>141.97999999999999</v>
      </c>
      <c r="J165" s="14">
        <f t="shared" si="37"/>
        <v>1.0965536884078642E-2</v>
      </c>
      <c r="K165" s="7">
        <v>127.6</v>
      </c>
      <c r="L165" s="8">
        <v>177.5</v>
      </c>
    </row>
    <row r="166" spans="1:12" ht="17" thickBot="1" x14ac:dyDescent="0.25">
      <c r="A166" s="45" t="s">
        <v>174</v>
      </c>
      <c r="B166" s="29">
        <v>27.85</v>
      </c>
      <c r="C166" s="30">
        <v>33.46</v>
      </c>
      <c r="D166" s="30">
        <v>32.85</v>
      </c>
      <c r="E166" s="31">
        <f t="shared" si="33"/>
        <v>-0.16766288105200236</v>
      </c>
      <c r="F166" s="31">
        <f t="shared" si="34"/>
        <v>-0.15220700152207001</v>
      </c>
      <c r="G166" s="32" t="s">
        <v>225</v>
      </c>
      <c r="H166" s="73">
        <v>83.36</v>
      </c>
      <c r="I166" s="73">
        <v>84.28</v>
      </c>
      <c r="J166" s="34">
        <f t="shared" si="37"/>
        <v>1.1036468330134275E-2</v>
      </c>
      <c r="K166" s="35">
        <v>81.239999999999995</v>
      </c>
      <c r="L166" s="46">
        <v>140.75</v>
      </c>
    </row>
    <row r="167" spans="1:12" x14ac:dyDescent="0.2">
      <c r="A167" s="78" t="s">
        <v>175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80"/>
    </row>
    <row r="168" spans="1:12" ht="51" x14ac:dyDescent="0.2">
      <c r="A168" s="54" t="s">
        <v>0</v>
      </c>
      <c r="B168" s="56" t="s">
        <v>70</v>
      </c>
      <c r="C168" s="56" t="s">
        <v>71</v>
      </c>
      <c r="D168" s="56" t="s">
        <v>136</v>
      </c>
      <c r="E168" s="56" t="s">
        <v>138</v>
      </c>
      <c r="F168" s="56" t="s">
        <v>139</v>
      </c>
      <c r="G168" s="55" t="s">
        <v>1</v>
      </c>
      <c r="H168" s="57" t="s">
        <v>62</v>
      </c>
      <c r="I168" s="57" t="s">
        <v>69</v>
      </c>
      <c r="J168" s="55" t="s">
        <v>137</v>
      </c>
      <c r="K168" s="57" t="s">
        <v>65</v>
      </c>
      <c r="L168" s="58" t="s">
        <v>66</v>
      </c>
    </row>
    <row r="169" spans="1:12" x14ac:dyDescent="0.2">
      <c r="A169" s="6" t="s">
        <v>176</v>
      </c>
      <c r="B169" s="22">
        <v>34.65</v>
      </c>
      <c r="C169" s="11">
        <v>43.38</v>
      </c>
      <c r="D169" s="11">
        <v>37.58</v>
      </c>
      <c r="E169" s="3">
        <f t="shared" ref="E169:E179" si="38">(B169-C169)/C169</f>
        <v>-0.20124481327800839</v>
      </c>
      <c r="F169" s="3">
        <f t="shared" ref="F169:F179" si="39">(B169-D169)/D169</f>
        <v>-7.7967003725385842E-2</v>
      </c>
      <c r="G169" s="12" t="s">
        <v>227</v>
      </c>
      <c r="H169" s="16">
        <v>2695</v>
      </c>
      <c r="I169" s="16">
        <v>2813</v>
      </c>
      <c r="J169" s="14">
        <f t="shared" ref="J169:J179" si="40">I169/H169-1</f>
        <v>4.3784786641929418E-2</v>
      </c>
      <c r="K169" s="7">
        <v>1641.518</v>
      </c>
      <c r="L169" s="8">
        <v>2827</v>
      </c>
    </row>
    <row r="170" spans="1:12" x14ac:dyDescent="0.2">
      <c r="A170" s="6" t="s">
        <v>177</v>
      </c>
      <c r="B170" s="22">
        <v>34.159999999999997</v>
      </c>
      <c r="C170" s="11">
        <v>41.01</v>
      </c>
      <c r="D170" s="11">
        <v>38.15</v>
      </c>
      <c r="E170" s="3">
        <f t="shared" si="38"/>
        <v>-0.16703243111436239</v>
      </c>
      <c r="F170" s="3">
        <f t="shared" si="39"/>
        <v>-0.10458715596330281</v>
      </c>
      <c r="G170" s="12" t="s">
        <v>225</v>
      </c>
      <c r="H170" s="26">
        <v>31.3</v>
      </c>
      <c r="I170" s="26">
        <v>33.049999999999997</v>
      </c>
      <c r="J170" s="14">
        <f t="shared" si="40"/>
        <v>5.5910543130990309E-2</v>
      </c>
      <c r="K170" s="7">
        <v>20.54</v>
      </c>
      <c r="L170" s="8">
        <v>33.17</v>
      </c>
    </row>
    <row r="171" spans="1:12" x14ac:dyDescent="0.2">
      <c r="A171" s="6" t="s">
        <v>193</v>
      </c>
      <c r="B171" s="22">
        <v>40.67</v>
      </c>
      <c r="C171" s="11">
        <v>31.26</v>
      </c>
      <c r="D171" s="11">
        <v>31.26</v>
      </c>
      <c r="E171" s="3">
        <f t="shared" si="38"/>
        <v>0.30102367242482403</v>
      </c>
      <c r="F171" s="3">
        <f t="shared" si="39"/>
        <v>0.30102367242482403</v>
      </c>
      <c r="G171" s="12" t="s">
        <v>226</v>
      </c>
      <c r="H171" s="23">
        <v>34.479999999999997</v>
      </c>
      <c r="I171" s="23">
        <v>33.950000000000003</v>
      </c>
      <c r="J171" s="14">
        <f t="shared" si="40"/>
        <v>-1.5371229698375677E-2</v>
      </c>
      <c r="K171" s="7">
        <v>15.11</v>
      </c>
      <c r="L171" s="8">
        <v>36.1</v>
      </c>
    </row>
    <row r="172" spans="1:12" x14ac:dyDescent="0.2">
      <c r="A172" s="6" t="s">
        <v>178</v>
      </c>
      <c r="B172" s="22">
        <v>26.16</v>
      </c>
      <c r="C172" s="11">
        <v>33.01</v>
      </c>
      <c r="D172" s="11">
        <v>31.53</v>
      </c>
      <c r="E172" s="3">
        <f t="shared" si="38"/>
        <v>-0.207512874886398</v>
      </c>
      <c r="F172" s="3">
        <f t="shared" si="39"/>
        <v>-0.17031398667935302</v>
      </c>
      <c r="G172" s="12" t="s">
        <v>225</v>
      </c>
      <c r="H172" s="26">
        <v>42.49</v>
      </c>
      <c r="I172" s="26">
        <v>44.36</v>
      </c>
      <c r="J172" s="14">
        <f t="shared" si="40"/>
        <v>4.4010355377735788E-2</v>
      </c>
      <c r="K172" s="7">
        <v>37.409999999999997</v>
      </c>
      <c r="L172" s="8">
        <v>95.7</v>
      </c>
    </row>
    <row r="173" spans="1:12" x14ac:dyDescent="0.2">
      <c r="A173" s="6" t="s">
        <v>135</v>
      </c>
      <c r="B173" s="22">
        <v>65.150000000000006</v>
      </c>
      <c r="C173" s="11">
        <v>83.63</v>
      </c>
      <c r="D173" s="11">
        <v>62.5</v>
      </c>
      <c r="E173" s="3">
        <f t="shared" si="38"/>
        <v>-0.22097333492765742</v>
      </c>
      <c r="F173" s="3">
        <f t="shared" si="39"/>
        <v>4.240000000000009E-2</v>
      </c>
      <c r="G173" s="12" t="s">
        <v>226</v>
      </c>
      <c r="H173" s="23">
        <v>12.37</v>
      </c>
      <c r="I173" s="23">
        <v>12.75</v>
      </c>
      <c r="J173" s="14">
        <f t="shared" si="40"/>
        <v>3.0719482619240068E-2</v>
      </c>
      <c r="K173" s="7">
        <v>5.63</v>
      </c>
      <c r="L173" s="8">
        <v>14.335000000000001</v>
      </c>
    </row>
    <row r="174" spans="1:12" x14ac:dyDescent="0.2">
      <c r="A174" s="6" t="s">
        <v>179</v>
      </c>
      <c r="B174" s="22">
        <v>29.95</v>
      </c>
      <c r="C174" s="11">
        <v>39.520000000000003</v>
      </c>
      <c r="D174" s="11">
        <v>32.35</v>
      </c>
      <c r="E174" s="3">
        <f t="shared" si="38"/>
        <v>-0.2421558704453442</v>
      </c>
      <c r="F174" s="3">
        <f t="shared" si="39"/>
        <v>-7.4188562596599755E-2</v>
      </c>
      <c r="G174" s="12" t="s">
        <v>227</v>
      </c>
      <c r="H174" s="16">
        <v>335.75</v>
      </c>
      <c r="I174" s="16">
        <v>347.7</v>
      </c>
      <c r="J174" s="14">
        <f t="shared" si="40"/>
        <v>3.5591958302308324E-2</v>
      </c>
      <c r="K174" s="7">
        <v>205</v>
      </c>
      <c r="L174" s="8">
        <v>438.8</v>
      </c>
    </row>
    <row r="175" spans="1:12" x14ac:dyDescent="0.2">
      <c r="A175" s="6" t="s">
        <v>180</v>
      </c>
      <c r="B175" s="22">
        <v>45.76</v>
      </c>
      <c r="C175" s="11">
        <v>49.73</v>
      </c>
      <c r="D175" s="11">
        <v>52.41</v>
      </c>
      <c r="E175" s="3">
        <f t="shared" si="38"/>
        <v>-7.9831087874522408E-2</v>
      </c>
      <c r="F175" s="3">
        <f t="shared" si="39"/>
        <v>-0.12688418240793739</v>
      </c>
      <c r="G175" s="12" t="s">
        <v>226</v>
      </c>
      <c r="H175" s="23">
        <v>24.11</v>
      </c>
      <c r="I175" s="23">
        <v>25.03</v>
      </c>
      <c r="J175" s="14">
        <f t="shared" si="40"/>
        <v>3.8158440481128153E-2</v>
      </c>
      <c r="K175" s="7">
        <v>8.9949999999999992</v>
      </c>
      <c r="L175" s="8">
        <v>25.778300000000002</v>
      </c>
    </row>
    <row r="176" spans="1:12" x14ac:dyDescent="0.2">
      <c r="A176" s="6" t="s">
        <v>181</v>
      </c>
      <c r="B176" s="22">
        <v>38.24</v>
      </c>
      <c r="C176" s="11">
        <v>23.46</v>
      </c>
      <c r="D176" s="11">
        <v>36.58</v>
      </c>
      <c r="E176" s="3">
        <f t="shared" si="38"/>
        <v>0.63000852514919015</v>
      </c>
      <c r="F176" s="3">
        <f t="shared" si="39"/>
        <v>4.5379989065062978E-2</v>
      </c>
      <c r="G176" s="12" t="s">
        <v>226</v>
      </c>
      <c r="H176" s="23">
        <v>85.25</v>
      </c>
      <c r="I176" s="23">
        <v>86.86</v>
      </c>
      <c r="J176" s="14">
        <f t="shared" si="40"/>
        <v>1.8885630498533645E-2</v>
      </c>
      <c r="K176" s="7">
        <v>36.86</v>
      </c>
      <c r="L176" s="8">
        <v>87.93</v>
      </c>
    </row>
    <row r="177" spans="1:12" x14ac:dyDescent="0.2">
      <c r="A177" s="6" t="s">
        <v>182</v>
      </c>
      <c r="B177" s="22">
        <v>22.96</v>
      </c>
      <c r="C177" s="11">
        <v>28.13</v>
      </c>
      <c r="D177" s="11">
        <v>24.25</v>
      </c>
      <c r="E177" s="3">
        <f t="shared" si="38"/>
        <v>-0.18378954852470666</v>
      </c>
      <c r="F177" s="3">
        <f t="shared" si="39"/>
        <v>-5.3195876288659759E-2</v>
      </c>
      <c r="G177" s="12" t="s">
        <v>227</v>
      </c>
      <c r="H177" s="16">
        <v>4831.5</v>
      </c>
      <c r="I177" s="16">
        <v>4931</v>
      </c>
      <c r="J177" s="14">
        <f t="shared" si="40"/>
        <v>2.0594018420780236E-2</v>
      </c>
      <c r="K177" s="7">
        <v>4024.5</v>
      </c>
      <c r="L177" s="8">
        <v>5474</v>
      </c>
    </row>
    <row r="178" spans="1:12" x14ac:dyDescent="0.2">
      <c r="A178" s="6" t="s">
        <v>183</v>
      </c>
      <c r="B178" s="22">
        <v>52.61</v>
      </c>
      <c r="C178" s="11">
        <v>60.73</v>
      </c>
      <c r="D178" s="11">
        <v>60.41</v>
      </c>
      <c r="E178" s="3">
        <f t="shared" si="38"/>
        <v>-0.13370657006421863</v>
      </c>
      <c r="F178" s="3">
        <f t="shared" si="39"/>
        <v>-0.12911769574573742</v>
      </c>
      <c r="G178" s="12" t="s">
        <v>225</v>
      </c>
      <c r="H178" s="26">
        <v>11.805</v>
      </c>
      <c r="I178" s="26">
        <v>12.515000000000001</v>
      </c>
      <c r="J178" s="14">
        <f t="shared" si="40"/>
        <v>6.0144006776789549E-2</v>
      </c>
      <c r="K178" s="7">
        <v>2.7650000000000001</v>
      </c>
      <c r="L178" s="8">
        <v>26.33</v>
      </c>
    </row>
    <row r="179" spans="1:12" ht="17" thickBot="1" x14ac:dyDescent="0.25">
      <c r="A179" s="36" t="s">
        <v>184</v>
      </c>
      <c r="B179" s="37">
        <v>27.34</v>
      </c>
      <c r="C179" s="38">
        <v>38.06</v>
      </c>
      <c r="D179" s="38">
        <v>39.020000000000003</v>
      </c>
      <c r="E179" s="39">
        <f t="shared" si="38"/>
        <v>-0.28166053599579616</v>
      </c>
      <c r="F179" s="39">
        <f t="shared" si="39"/>
        <v>-0.29933367503844188</v>
      </c>
      <c r="G179" s="40" t="s">
        <v>226</v>
      </c>
      <c r="H179" s="47">
        <v>10.7</v>
      </c>
      <c r="I179" s="47">
        <v>11.01</v>
      </c>
      <c r="J179" s="42">
        <f t="shared" si="40"/>
        <v>2.8971962616822555E-2</v>
      </c>
      <c r="K179" s="43">
        <v>8.0549999999999997</v>
      </c>
      <c r="L179" s="44">
        <v>11.68</v>
      </c>
    </row>
    <row r="180" spans="1:12" x14ac:dyDescent="0.2">
      <c r="A180" s="75" t="s">
        <v>185</v>
      </c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7"/>
    </row>
    <row r="181" spans="1:12" ht="51" x14ac:dyDescent="0.2">
      <c r="A181" s="54" t="s">
        <v>0</v>
      </c>
      <c r="B181" s="56" t="s">
        <v>70</v>
      </c>
      <c r="C181" s="56" t="s">
        <v>71</v>
      </c>
      <c r="D181" s="56" t="s">
        <v>136</v>
      </c>
      <c r="E181" s="56" t="s">
        <v>138</v>
      </c>
      <c r="F181" s="56" t="s">
        <v>139</v>
      </c>
      <c r="G181" s="55" t="s">
        <v>1</v>
      </c>
      <c r="H181" s="57" t="s">
        <v>62</v>
      </c>
      <c r="I181" s="57" t="s">
        <v>69</v>
      </c>
      <c r="J181" s="55" t="s">
        <v>137</v>
      </c>
      <c r="K181" s="57" t="s">
        <v>65</v>
      </c>
      <c r="L181" s="58" t="s">
        <v>66</v>
      </c>
    </row>
    <row r="182" spans="1:12" x14ac:dyDescent="0.2">
      <c r="A182" s="6" t="s">
        <v>186</v>
      </c>
      <c r="B182" s="22">
        <v>50.48</v>
      </c>
      <c r="C182" s="11">
        <v>56.28</v>
      </c>
      <c r="D182" s="11">
        <v>44.39</v>
      </c>
      <c r="E182" s="3">
        <f t="shared" ref="E182:E187" si="41">(B182-C182)/C182</f>
        <v>-0.10305614783226731</v>
      </c>
      <c r="F182" s="3">
        <f t="shared" ref="F182:F187" si="42">(B182-D182)/D182</f>
        <v>0.13719306150033783</v>
      </c>
      <c r="G182" s="12" t="s">
        <v>226</v>
      </c>
      <c r="H182" s="23">
        <v>159.46</v>
      </c>
      <c r="I182" s="23">
        <v>164.67</v>
      </c>
      <c r="J182" s="14">
        <f t="shared" ref="J182:J184" si="43">I182/H182-1</f>
        <v>3.2672770600777445E-2</v>
      </c>
      <c r="K182" s="7">
        <v>76.48</v>
      </c>
      <c r="L182" s="8">
        <v>186.65</v>
      </c>
    </row>
    <row r="183" spans="1:12" x14ac:dyDescent="0.2">
      <c r="A183" s="6" t="s">
        <v>187</v>
      </c>
      <c r="B183" s="22">
        <v>59.9</v>
      </c>
      <c r="C183" s="11">
        <v>77.36</v>
      </c>
      <c r="D183" s="11">
        <v>73.75</v>
      </c>
      <c r="E183" s="3">
        <f t="shared" si="41"/>
        <v>-0.22569803516028958</v>
      </c>
      <c r="F183" s="3">
        <f t="shared" si="42"/>
        <v>-0.18779661016949153</v>
      </c>
      <c r="G183" s="12" t="s">
        <v>225</v>
      </c>
      <c r="H183" s="26">
        <v>12.06</v>
      </c>
      <c r="I183" s="26">
        <v>12.1</v>
      </c>
      <c r="J183" s="14">
        <f t="shared" si="43"/>
        <v>3.3167495854062867E-3</v>
      </c>
      <c r="K183" s="7">
        <v>0.87080000000000002</v>
      </c>
      <c r="L183" s="8">
        <v>103.518</v>
      </c>
    </row>
    <row r="184" spans="1:12" x14ac:dyDescent="0.2">
      <c r="A184" s="6" t="s">
        <v>188</v>
      </c>
      <c r="B184" s="22">
        <v>37.979999999999997</v>
      </c>
      <c r="C184" s="11">
        <v>40.42</v>
      </c>
      <c r="D184" s="11">
        <v>38.630000000000003</v>
      </c>
      <c r="E184" s="3">
        <f t="shared" si="41"/>
        <v>-6.0366155368629507E-2</v>
      </c>
      <c r="F184" s="3">
        <f t="shared" si="42"/>
        <v>-1.6826300802485261E-2</v>
      </c>
      <c r="G184" s="12" t="s">
        <v>225</v>
      </c>
      <c r="H184" s="26">
        <v>812.4</v>
      </c>
      <c r="I184" s="26">
        <v>880.1</v>
      </c>
      <c r="J184" s="14">
        <f t="shared" si="43"/>
        <v>8.3333333333333481E-2</v>
      </c>
      <c r="K184" s="7">
        <v>508.4</v>
      </c>
      <c r="L184" s="8">
        <v>888.4</v>
      </c>
    </row>
    <row r="185" spans="1:12" x14ac:dyDescent="0.2">
      <c r="A185" s="6" t="s">
        <v>31</v>
      </c>
      <c r="B185" s="22">
        <v>62.51</v>
      </c>
      <c r="C185" s="11">
        <v>62.31</v>
      </c>
      <c r="D185" s="11">
        <v>55.2</v>
      </c>
      <c r="E185" s="3">
        <f t="shared" si="41"/>
        <v>3.2097576632963525E-3</v>
      </c>
      <c r="F185" s="3">
        <f t="shared" si="42"/>
        <v>0.13242753623188397</v>
      </c>
      <c r="G185" s="12" t="s">
        <v>226</v>
      </c>
      <c r="H185" s="23">
        <v>35.869999999999997</v>
      </c>
      <c r="I185" s="23">
        <v>36.83</v>
      </c>
      <c r="J185" s="14">
        <f t="shared" ref="J185:J186" si="44">I185/H185-1</f>
        <v>2.6763311959855152E-2</v>
      </c>
      <c r="K185" s="7">
        <v>17.664999999999999</v>
      </c>
      <c r="L185" s="8">
        <v>38.08</v>
      </c>
    </row>
    <row r="186" spans="1:12" x14ac:dyDescent="0.2">
      <c r="A186" s="6" t="s">
        <v>42</v>
      </c>
      <c r="B186" s="22">
        <v>40.229999999999997</v>
      </c>
      <c r="C186" s="11">
        <v>54.09</v>
      </c>
      <c r="D186" s="11">
        <v>50.02</v>
      </c>
      <c r="E186" s="3">
        <f t="shared" si="41"/>
        <v>-0.25623960066555751</v>
      </c>
      <c r="F186" s="3">
        <f t="shared" si="42"/>
        <v>-0.19572171131547392</v>
      </c>
      <c r="G186" s="12" t="s">
        <v>226</v>
      </c>
      <c r="H186" s="23">
        <v>177.48500000000001</v>
      </c>
      <c r="I186" s="23">
        <v>187.62</v>
      </c>
      <c r="J186" s="14">
        <f t="shared" si="44"/>
        <v>5.7103417190184969E-2</v>
      </c>
      <c r="K186" s="7">
        <v>86.62</v>
      </c>
      <c r="L186" s="8">
        <v>191.05</v>
      </c>
    </row>
    <row r="187" spans="1:12" ht="17" thickBot="1" x14ac:dyDescent="0.25">
      <c r="A187" s="36" t="s">
        <v>51</v>
      </c>
      <c r="B187" s="37">
        <v>33.33</v>
      </c>
      <c r="C187" s="38">
        <v>48.91</v>
      </c>
      <c r="D187" s="38">
        <v>41.73</v>
      </c>
      <c r="E187" s="39">
        <f t="shared" si="41"/>
        <v>-0.31854426497648741</v>
      </c>
      <c r="F187" s="39">
        <f t="shared" si="42"/>
        <v>-0.20129403306973398</v>
      </c>
      <c r="G187" s="40" t="s">
        <v>225</v>
      </c>
      <c r="H187" s="72">
        <v>23.82</v>
      </c>
      <c r="I187" s="72">
        <v>24.824999999999999</v>
      </c>
      <c r="J187" s="42">
        <f t="shared" ref="J187" si="45">I187/H187-1</f>
        <v>4.2191435768262009E-2</v>
      </c>
      <c r="K187" s="43">
        <v>15.76</v>
      </c>
      <c r="L187" s="44">
        <v>28.41</v>
      </c>
    </row>
    <row r="188" spans="1:12" x14ac:dyDescent="0.2">
      <c r="A188" s="75" t="s">
        <v>190</v>
      </c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7"/>
    </row>
    <row r="189" spans="1:12" ht="51" x14ac:dyDescent="0.2">
      <c r="A189" s="54" t="s">
        <v>0</v>
      </c>
      <c r="B189" s="56" t="s">
        <v>70</v>
      </c>
      <c r="C189" s="56" t="s">
        <v>71</v>
      </c>
      <c r="D189" s="56" t="s">
        <v>136</v>
      </c>
      <c r="E189" s="56" t="s">
        <v>138</v>
      </c>
      <c r="F189" s="56" t="s">
        <v>139</v>
      </c>
      <c r="G189" s="55" t="s">
        <v>1</v>
      </c>
      <c r="H189" s="57" t="s">
        <v>62</v>
      </c>
      <c r="I189" s="57" t="s">
        <v>69</v>
      </c>
      <c r="J189" s="55" t="s">
        <v>137</v>
      </c>
      <c r="K189" s="57" t="s">
        <v>65</v>
      </c>
      <c r="L189" s="58" t="s">
        <v>66</v>
      </c>
    </row>
    <row r="190" spans="1:12" x14ac:dyDescent="0.2">
      <c r="A190" s="1" t="s">
        <v>191</v>
      </c>
      <c r="B190" s="22">
        <v>21.12</v>
      </c>
      <c r="C190" s="11">
        <v>25.59</v>
      </c>
      <c r="D190" s="11">
        <v>23.42</v>
      </c>
      <c r="E190" s="3">
        <f t="shared" ref="E190:E193" si="46">(B190-C190)/C190</f>
        <v>-0.17467760844079713</v>
      </c>
      <c r="F190" s="3">
        <f t="shared" ref="F190:F193" si="47">(B190-D190)/D190</f>
        <v>-9.8206660973526927E-2</v>
      </c>
      <c r="G190" s="12" t="s">
        <v>225</v>
      </c>
      <c r="H190" s="26">
        <v>28.65</v>
      </c>
      <c r="I190" s="13">
        <v>28.6</v>
      </c>
      <c r="J190" s="14">
        <f t="shared" ref="J190" si="48">I190/H190-1</f>
        <v>-1.7452006980801515E-3</v>
      </c>
      <c r="K190" s="7">
        <v>10.5</v>
      </c>
      <c r="L190" s="8">
        <v>35.4</v>
      </c>
    </row>
    <row r="191" spans="1:12" x14ac:dyDescent="0.2">
      <c r="A191" s="1" t="s">
        <v>52</v>
      </c>
      <c r="B191" s="22">
        <v>29.44</v>
      </c>
      <c r="C191" s="11">
        <v>71.7</v>
      </c>
      <c r="D191" s="11">
        <v>49.37</v>
      </c>
      <c r="E191" s="3">
        <f t="shared" si="46"/>
        <v>-0.58940027894002789</v>
      </c>
      <c r="F191" s="3">
        <f t="shared" si="47"/>
        <v>-0.40368644926068459</v>
      </c>
      <c r="G191" s="12" t="s">
        <v>225</v>
      </c>
      <c r="H191" s="13">
        <v>0.443</v>
      </c>
      <c r="I191" s="13">
        <v>0.48209999999999997</v>
      </c>
      <c r="J191" s="14">
        <f t="shared" ref="J191:J192" si="49">I191/H191-1</f>
        <v>8.8261851015801307E-2</v>
      </c>
      <c r="K191" s="7">
        <v>0.21</v>
      </c>
      <c r="L191" s="8">
        <v>0.50360000000000005</v>
      </c>
    </row>
    <row r="192" spans="1:12" x14ac:dyDescent="0.2">
      <c r="A192" s="1" t="s">
        <v>53</v>
      </c>
      <c r="B192" s="22">
        <v>21.74</v>
      </c>
      <c r="C192" s="11">
        <v>21.57</v>
      </c>
      <c r="D192" s="11">
        <v>18.920000000000002</v>
      </c>
      <c r="E192" s="3">
        <f t="shared" si="46"/>
        <v>7.8813166434862376E-3</v>
      </c>
      <c r="F192" s="3">
        <f t="shared" si="47"/>
        <v>0.14904862579281164</v>
      </c>
      <c r="G192" s="12" t="s">
        <v>225</v>
      </c>
      <c r="H192" s="13">
        <v>4.3659999999999997</v>
      </c>
      <c r="I192" s="13">
        <v>4.3140000000000001</v>
      </c>
      <c r="J192" s="14">
        <f t="shared" si="49"/>
        <v>-1.1910215300045768E-2</v>
      </c>
      <c r="K192" s="7">
        <v>3.7570000000000001</v>
      </c>
      <c r="L192" s="8">
        <v>4.8929999999999998</v>
      </c>
    </row>
    <row r="193" spans="1:12" ht="17" thickBot="1" x14ac:dyDescent="0.25">
      <c r="A193" s="74" t="s">
        <v>192</v>
      </c>
      <c r="B193" s="29">
        <v>24.93</v>
      </c>
      <c r="C193" s="30">
        <v>30.33</v>
      </c>
      <c r="D193" s="30">
        <v>29.09</v>
      </c>
      <c r="E193" s="31">
        <f t="shared" si="46"/>
        <v>-0.17804154302670619</v>
      </c>
      <c r="F193" s="31">
        <f t="shared" si="47"/>
        <v>-0.14300446888965282</v>
      </c>
      <c r="G193" s="32" t="s">
        <v>227</v>
      </c>
      <c r="H193" s="70">
        <v>85.76</v>
      </c>
      <c r="I193" s="70">
        <v>84.42</v>
      </c>
      <c r="J193" s="34">
        <f t="shared" ref="J193" si="50">I193/H193-1</f>
        <v>-1.5625E-2</v>
      </c>
      <c r="K193" s="35">
        <v>62.4</v>
      </c>
      <c r="L193" s="46">
        <v>89.72</v>
      </c>
    </row>
    <row r="194" spans="1:12" x14ac:dyDescent="0.2">
      <c r="A194" s="78" t="s">
        <v>194</v>
      </c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80"/>
    </row>
    <row r="195" spans="1:12" ht="51" x14ac:dyDescent="0.2">
      <c r="A195" s="54" t="s">
        <v>0</v>
      </c>
      <c r="B195" s="56" t="s">
        <v>70</v>
      </c>
      <c r="C195" s="56" t="s">
        <v>71</v>
      </c>
      <c r="D195" s="56" t="s">
        <v>136</v>
      </c>
      <c r="E195" s="56" t="s">
        <v>138</v>
      </c>
      <c r="F195" s="56" t="s">
        <v>139</v>
      </c>
      <c r="G195" s="55" t="s">
        <v>1</v>
      </c>
      <c r="H195" s="57" t="s">
        <v>62</v>
      </c>
      <c r="I195" s="57" t="s">
        <v>69</v>
      </c>
      <c r="J195" s="55" t="s">
        <v>137</v>
      </c>
      <c r="K195" s="57" t="s">
        <v>65</v>
      </c>
      <c r="L195" s="58" t="s">
        <v>66</v>
      </c>
    </row>
    <row r="196" spans="1:12" x14ac:dyDescent="0.2">
      <c r="A196" s="1" t="s">
        <v>195</v>
      </c>
      <c r="B196" s="22">
        <v>46.92</v>
      </c>
      <c r="C196" s="11">
        <v>46.76</v>
      </c>
      <c r="D196" s="11">
        <v>46.31</v>
      </c>
      <c r="E196" s="3">
        <f t="shared" ref="E196:E208" si="51">(B196-C196)/C196</f>
        <v>3.4217279726262554E-3</v>
      </c>
      <c r="F196" s="3">
        <f t="shared" ref="F196:F208" si="52">(B196-D196)/D196</f>
        <v>1.3172101058086793E-2</v>
      </c>
      <c r="G196" s="12" t="s">
        <v>226</v>
      </c>
      <c r="H196" s="23">
        <v>171.91</v>
      </c>
      <c r="I196" s="23">
        <v>188.03</v>
      </c>
      <c r="J196" s="14">
        <f t="shared" ref="J196:J211" si="53">I196/H196-1</f>
        <v>9.3769995928101979E-2</v>
      </c>
      <c r="K196" s="7">
        <v>79.427899999999994</v>
      </c>
      <c r="L196" s="8">
        <v>192.67</v>
      </c>
    </row>
    <row r="197" spans="1:12" x14ac:dyDescent="0.2">
      <c r="A197" s="1" t="s">
        <v>196</v>
      </c>
      <c r="B197" s="22">
        <v>33.86</v>
      </c>
      <c r="C197" s="11">
        <v>36.51</v>
      </c>
      <c r="D197" s="11">
        <v>32.94</v>
      </c>
      <c r="E197" s="3">
        <f t="shared" si="51"/>
        <v>-7.2582854012599257E-2</v>
      </c>
      <c r="F197" s="3">
        <f t="shared" si="52"/>
        <v>2.7929568913175523E-2</v>
      </c>
      <c r="G197" s="12" t="s">
        <v>226</v>
      </c>
      <c r="H197" s="23">
        <v>246.54</v>
      </c>
      <c r="I197" s="23">
        <v>245.35</v>
      </c>
      <c r="J197" s="14">
        <f t="shared" si="53"/>
        <v>-4.8268029528676371E-3</v>
      </c>
      <c r="K197" s="7">
        <v>140.53</v>
      </c>
      <c r="L197" s="8">
        <v>256</v>
      </c>
    </row>
    <row r="198" spans="1:12" x14ac:dyDescent="0.2">
      <c r="A198" s="1" t="s">
        <v>197</v>
      </c>
      <c r="B198" s="22">
        <v>50.72</v>
      </c>
      <c r="C198" s="11">
        <v>44.98</v>
      </c>
      <c r="D198" s="11">
        <v>47.45</v>
      </c>
      <c r="E198" s="3">
        <f t="shared" si="51"/>
        <v>0.1276122721209427</v>
      </c>
      <c r="F198" s="3">
        <f t="shared" si="52"/>
        <v>6.8914646996838691E-2</v>
      </c>
      <c r="G198" s="12" t="s">
        <v>226</v>
      </c>
      <c r="H198" s="23">
        <v>131.34</v>
      </c>
      <c r="I198" s="23">
        <v>142</v>
      </c>
      <c r="J198" s="14">
        <f t="shared" si="53"/>
        <v>8.1163392721181671E-2</v>
      </c>
      <c r="K198" s="7">
        <v>74.709999999999994</v>
      </c>
      <c r="L198" s="8">
        <v>145.19999999999999</v>
      </c>
    </row>
    <row r="199" spans="1:12" x14ac:dyDescent="0.2">
      <c r="A199" s="2" t="s">
        <v>198</v>
      </c>
      <c r="B199" s="22">
        <v>71.11</v>
      </c>
      <c r="C199" s="11">
        <v>73.55</v>
      </c>
      <c r="D199" s="11">
        <v>71.28</v>
      </c>
      <c r="E199" s="3">
        <f t="shared" si="51"/>
        <v>-3.3174711080897319E-2</v>
      </c>
      <c r="F199" s="3">
        <f t="shared" si="52"/>
        <v>-2.3849607182940755E-3</v>
      </c>
      <c r="G199" s="12" t="s">
        <v>226</v>
      </c>
      <c r="H199" s="23">
        <v>17.14</v>
      </c>
      <c r="I199" s="23">
        <v>19.16</v>
      </c>
      <c r="J199" s="14">
        <f t="shared" si="53"/>
        <v>0.11785297549591589</v>
      </c>
      <c r="K199" s="7">
        <v>14.7</v>
      </c>
      <c r="L199" s="8">
        <v>45.08</v>
      </c>
    </row>
    <row r="200" spans="1:12" x14ac:dyDescent="0.2">
      <c r="A200" s="1" t="s">
        <v>199</v>
      </c>
      <c r="B200" s="22">
        <v>63.68</v>
      </c>
      <c r="C200" s="11">
        <v>60.08</v>
      </c>
      <c r="D200" s="11">
        <v>65.2</v>
      </c>
      <c r="E200" s="3">
        <f t="shared" si="51"/>
        <v>5.9920106524633844E-2</v>
      </c>
      <c r="F200" s="3">
        <f t="shared" si="52"/>
        <v>-2.3312883435582868E-2</v>
      </c>
      <c r="G200" s="12" t="s">
        <v>225</v>
      </c>
      <c r="H200" s="26">
        <v>24.35</v>
      </c>
      <c r="I200" s="26">
        <v>25.31</v>
      </c>
      <c r="J200" s="14">
        <f t="shared" si="53"/>
        <v>3.9425051334702088E-2</v>
      </c>
      <c r="K200" s="7">
        <v>19.695</v>
      </c>
      <c r="L200" s="8">
        <v>42.05</v>
      </c>
    </row>
    <row r="201" spans="1:12" x14ac:dyDescent="0.2">
      <c r="A201" s="1" t="s">
        <v>200</v>
      </c>
      <c r="B201" s="22">
        <v>45.85</v>
      </c>
      <c r="C201" s="11">
        <v>51.86</v>
      </c>
      <c r="D201" s="11">
        <v>44.61</v>
      </c>
      <c r="E201" s="3">
        <f t="shared" si="51"/>
        <v>-0.11588893173929807</v>
      </c>
      <c r="F201" s="3">
        <f t="shared" si="52"/>
        <v>2.7796458193230261E-2</v>
      </c>
      <c r="G201" s="12" t="s">
        <v>226</v>
      </c>
      <c r="H201" s="23">
        <v>81.52</v>
      </c>
      <c r="I201" s="23">
        <v>69.73</v>
      </c>
      <c r="J201" s="14">
        <f t="shared" si="53"/>
        <v>-0.14462708537782132</v>
      </c>
      <c r="K201" s="7">
        <v>62.66</v>
      </c>
      <c r="L201" s="8">
        <v>107.8599</v>
      </c>
    </row>
    <row r="202" spans="1:12" x14ac:dyDescent="0.2">
      <c r="A202" s="1" t="s">
        <v>201</v>
      </c>
      <c r="B202" s="22">
        <v>31.67</v>
      </c>
      <c r="C202" s="11">
        <v>32.1</v>
      </c>
      <c r="D202" s="11">
        <v>31.74</v>
      </c>
      <c r="E202" s="3">
        <f t="shared" si="51"/>
        <v>-1.3395638629283479E-2</v>
      </c>
      <c r="F202" s="3">
        <f t="shared" si="52"/>
        <v>-2.2054190296155241E-3</v>
      </c>
      <c r="G202" s="12" t="s">
        <v>226</v>
      </c>
      <c r="H202" s="23">
        <v>193.35</v>
      </c>
      <c r="I202" s="23">
        <v>200.69</v>
      </c>
      <c r="J202" s="14">
        <f t="shared" si="53"/>
        <v>3.7962244634083264E-2</v>
      </c>
      <c r="K202" s="7">
        <v>115.21</v>
      </c>
      <c r="L202" s="8">
        <v>203.75</v>
      </c>
    </row>
    <row r="203" spans="1:12" x14ac:dyDescent="0.2">
      <c r="A203" s="2" t="s">
        <v>202</v>
      </c>
      <c r="B203" s="22">
        <v>74.650000000000006</v>
      </c>
      <c r="C203" s="11">
        <v>74.87</v>
      </c>
      <c r="D203" s="11">
        <v>74.87</v>
      </c>
      <c r="E203" s="3">
        <f t="shared" si="51"/>
        <v>-2.9384266061172545E-3</v>
      </c>
      <c r="F203" s="3">
        <f t="shared" si="52"/>
        <v>-2.9384266061172545E-3</v>
      </c>
      <c r="G203" s="12" t="s">
        <v>226</v>
      </c>
      <c r="H203" s="23">
        <v>8.5</v>
      </c>
      <c r="I203" s="23">
        <v>8.83</v>
      </c>
      <c r="J203" s="14">
        <f t="shared" si="53"/>
        <v>3.8823529411764701E-2</v>
      </c>
      <c r="K203" s="7">
        <v>4.6500000000000004</v>
      </c>
      <c r="L203" s="8">
        <v>12.08</v>
      </c>
    </row>
    <row r="204" spans="1:12" x14ac:dyDescent="0.2">
      <c r="A204" s="1" t="s">
        <v>203</v>
      </c>
      <c r="B204" s="22">
        <v>54.86</v>
      </c>
      <c r="C204" s="11">
        <v>61.89</v>
      </c>
      <c r="D204" s="11">
        <v>48.81</v>
      </c>
      <c r="E204" s="3">
        <f t="shared" si="51"/>
        <v>-0.11358862497980289</v>
      </c>
      <c r="F204" s="3">
        <f t="shared" si="52"/>
        <v>0.12395001024380244</v>
      </c>
      <c r="G204" s="12" t="s">
        <v>226</v>
      </c>
      <c r="H204" s="23">
        <v>25.28</v>
      </c>
      <c r="I204" s="23">
        <v>23.47</v>
      </c>
      <c r="J204" s="14">
        <f t="shared" si="53"/>
        <v>-7.1598101265822889E-2</v>
      </c>
      <c r="K204" s="7">
        <v>20.8262</v>
      </c>
      <c r="L204" s="8">
        <v>36.11</v>
      </c>
    </row>
    <row r="205" spans="1:12" x14ac:dyDescent="0.2">
      <c r="A205" s="1" t="s">
        <v>204</v>
      </c>
      <c r="B205" s="22">
        <v>39.299999999999997</v>
      </c>
      <c r="C205" s="11">
        <v>20.76</v>
      </c>
      <c r="D205" s="11">
        <v>22.95</v>
      </c>
      <c r="E205" s="3">
        <f t="shared" si="51"/>
        <v>0.89306358381502859</v>
      </c>
      <c r="F205" s="3">
        <f t="shared" si="52"/>
        <v>0.71241830065359468</v>
      </c>
      <c r="G205" s="12" t="s">
        <v>225</v>
      </c>
      <c r="H205" s="26">
        <v>20.25</v>
      </c>
      <c r="I205" s="26">
        <v>20.260000000000002</v>
      </c>
      <c r="J205" s="14">
        <f t="shared" si="53"/>
        <v>4.938271604939537E-4</v>
      </c>
      <c r="K205" s="7">
        <v>10.27</v>
      </c>
      <c r="L205" s="8">
        <v>20.32</v>
      </c>
    </row>
    <row r="206" spans="1:12" x14ac:dyDescent="0.2">
      <c r="A206" s="1" t="s">
        <v>205</v>
      </c>
      <c r="B206" s="22">
        <v>30.74</v>
      </c>
      <c r="C206" s="11">
        <v>33.700000000000003</v>
      </c>
      <c r="D206" s="11">
        <v>31.67</v>
      </c>
      <c r="E206" s="3">
        <f t="shared" si="51"/>
        <v>-8.7833827893175204E-2</v>
      </c>
      <c r="F206" s="3">
        <f t="shared" si="52"/>
        <v>-2.9365329965266914E-2</v>
      </c>
      <c r="G206" s="12" t="s">
        <v>226</v>
      </c>
      <c r="H206" s="23">
        <v>284.31</v>
      </c>
      <c r="I206" s="23">
        <v>288.37</v>
      </c>
      <c r="J206" s="14">
        <f t="shared" si="53"/>
        <v>1.4280187119693366E-2</v>
      </c>
      <c r="K206" s="7">
        <v>203.51</v>
      </c>
      <c r="L206" s="8">
        <v>296.16000000000003</v>
      </c>
    </row>
    <row r="207" spans="1:12" x14ac:dyDescent="0.2">
      <c r="A207" s="1" t="s">
        <v>206</v>
      </c>
      <c r="B207" s="22">
        <v>104.74</v>
      </c>
      <c r="C207" s="11">
        <v>106.58</v>
      </c>
      <c r="D207" s="11">
        <v>106.58</v>
      </c>
      <c r="E207" s="3">
        <f t="shared" si="51"/>
        <v>-1.7264027021955369E-2</v>
      </c>
      <c r="F207" s="3">
        <f t="shared" si="52"/>
        <v>-1.7264027021955369E-2</v>
      </c>
      <c r="G207" s="12" t="s">
        <v>226</v>
      </c>
      <c r="H207" s="23">
        <v>67.28</v>
      </c>
      <c r="I207" s="23">
        <v>73.28</v>
      </c>
      <c r="J207" s="14">
        <f t="shared" si="53"/>
        <v>8.9179548156955946E-2</v>
      </c>
      <c r="K207" s="7">
        <v>8.8550000000000004</v>
      </c>
      <c r="L207" s="8">
        <v>76.129000000000005</v>
      </c>
    </row>
    <row r="208" spans="1:12" x14ac:dyDescent="0.2">
      <c r="A208" s="1" t="s">
        <v>207</v>
      </c>
      <c r="B208" s="22">
        <v>62.9</v>
      </c>
      <c r="C208" s="11">
        <v>67.08</v>
      </c>
      <c r="D208" s="11">
        <v>67.08</v>
      </c>
      <c r="E208" s="3">
        <f t="shared" si="51"/>
        <v>-6.2313655336911147E-2</v>
      </c>
      <c r="F208" s="3">
        <f t="shared" si="52"/>
        <v>-6.2313655336911147E-2</v>
      </c>
      <c r="G208" s="12" t="s">
        <v>226</v>
      </c>
      <c r="H208" s="23">
        <v>21.87</v>
      </c>
      <c r="I208" s="23">
        <v>21.99</v>
      </c>
      <c r="J208" s="14">
        <f t="shared" si="53"/>
        <v>5.4869684499312399E-3</v>
      </c>
      <c r="K208" s="7">
        <v>9.66</v>
      </c>
      <c r="L208" s="8">
        <v>23.5</v>
      </c>
    </row>
    <row r="209" spans="1:12" x14ac:dyDescent="0.2">
      <c r="A209" s="6" t="s">
        <v>37</v>
      </c>
      <c r="B209" s="22">
        <v>36.119999999999997</v>
      </c>
      <c r="C209" s="11">
        <v>48.65</v>
      </c>
      <c r="D209" s="11">
        <v>48.65</v>
      </c>
      <c r="E209" s="3">
        <f t="shared" ref="E209" si="54">(B209-C209)/C209</f>
        <v>-0.25755395683453242</v>
      </c>
      <c r="F209" s="3">
        <f t="shared" ref="F209" si="55">(B209-D209)/D209</f>
        <v>-0.25755395683453242</v>
      </c>
      <c r="G209" s="12" t="s">
        <v>226</v>
      </c>
      <c r="H209" s="23">
        <v>744.28</v>
      </c>
      <c r="I209" s="23">
        <v>710.56</v>
      </c>
      <c r="J209" s="14">
        <f t="shared" si="53"/>
        <v>-4.5305530176815267E-2</v>
      </c>
      <c r="K209" s="7">
        <v>479.8</v>
      </c>
      <c r="L209" s="8">
        <v>796.25</v>
      </c>
    </row>
    <row r="210" spans="1:12" x14ac:dyDescent="0.2">
      <c r="A210" s="1" t="s">
        <v>208</v>
      </c>
      <c r="B210" s="22">
        <v>23.56</v>
      </c>
      <c r="C210" s="11">
        <v>30.56</v>
      </c>
      <c r="D210" s="11">
        <v>26.36</v>
      </c>
      <c r="E210" s="3">
        <f t="shared" ref="E210:E226" si="56">(B210-C210)/C210</f>
        <v>-0.22905759162303665</v>
      </c>
      <c r="F210" s="3">
        <f t="shared" ref="F210:F226" si="57">(B210-D210)/D210</f>
        <v>-0.10622154779969654</v>
      </c>
      <c r="G210" s="12" t="s">
        <v>226</v>
      </c>
      <c r="H210" s="23">
        <v>511.46</v>
      </c>
      <c r="I210" s="23">
        <v>517.35</v>
      </c>
      <c r="J210" s="14">
        <f t="shared" si="53"/>
        <v>1.151605208618478E-2</v>
      </c>
      <c r="K210" s="7">
        <v>344.79</v>
      </c>
      <c r="L210" s="8">
        <v>555.45000000000005</v>
      </c>
    </row>
    <row r="211" spans="1:12" x14ac:dyDescent="0.2">
      <c r="A211" s="1" t="s">
        <v>209</v>
      </c>
      <c r="B211" s="22">
        <v>63.5</v>
      </c>
      <c r="C211" s="11">
        <v>95.86</v>
      </c>
      <c r="D211" s="11">
        <v>89.28</v>
      </c>
      <c r="E211" s="3">
        <f t="shared" si="56"/>
        <v>-0.3375756311287294</v>
      </c>
      <c r="F211" s="3">
        <f t="shared" si="57"/>
        <v>-0.28875448028673834</v>
      </c>
      <c r="G211" s="12" t="s">
        <v>226</v>
      </c>
      <c r="H211" s="23">
        <v>309.06</v>
      </c>
      <c r="I211" s="23">
        <v>351.63</v>
      </c>
      <c r="J211" s="14">
        <f t="shared" si="53"/>
        <v>0.13774024461269652</v>
      </c>
      <c r="K211" s="7">
        <v>178</v>
      </c>
      <c r="L211" s="8">
        <v>543</v>
      </c>
    </row>
    <row r="212" spans="1:12" x14ac:dyDescent="0.2">
      <c r="A212" s="6" t="s">
        <v>38</v>
      </c>
      <c r="B212" s="22">
        <v>33.770000000000003</v>
      </c>
      <c r="C212" s="11">
        <v>43.5</v>
      </c>
      <c r="D212" s="11">
        <v>39.97</v>
      </c>
      <c r="E212" s="3">
        <f t="shared" si="56"/>
        <v>-0.22367816091954015</v>
      </c>
      <c r="F212" s="3">
        <f t="shared" si="57"/>
        <v>-0.15511633725293961</v>
      </c>
      <c r="G212" s="12" t="s">
        <v>226</v>
      </c>
      <c r="H212" s="23">
        <v>1210.21</v>
      </c>
      <c r="I212" s="23">
        <v>1153.32</v>
      </c>
      <c r="J212" s="14">
        <f t="shared" ref="J212" si="58">I212/H212-1</f>
        <v>-4.7008370448104131E-2</v>
      </c>
      <c r="K212" s="7">
        <v>677.88</v>
      </c>
      <c r="L212" s="8">
        <v>1341.15</v>
      </c>
    </row>
    <row r="213" spans="1:12" x14ac:dyDescent="0.2">
      <c r="A213" s="1" t="s">
        <v>210</v>
      </c>
      <c r="B213" s="22">
        <v>60.14</v>
      </c>
      <c r="C213" s="11">
        <v>75.09</v>
      </c>
      <c r="D213" s="11">
        <v>72.27</v>
      </c>
      <c r="E213" s="3">
        <f t="shared" si="56"/>
        <v>-0.1990944200292982</v>
      </c>
      <c r="F213" s="3">
        <f t="shared" si="57"/>
        <v>-0.16784281167842807</v>
      </c>
      <c r="G213" s="12" t="s">
        <v>226</v>
      </c>
      <c r="H213" s="23">
        <v>177.57</v>
      </c>
      <c r="I213" s="23">
        <v>173.07</v>
      </c>
      <c r="J213" s="14">
        <f t="shared" ref="J213:J226" si="59">I213/H213-1</f>
        <v>-2.5342118601115016E-2</v>
      </c>
      <c r="K213" s="7">
        <v>38.774999999999999</v>
      </c>
      <c r="L213" s="8">
        <v>190</v>
      </c>
    </row>
    <row r="214" spans="1:12" x14ac:dyDescent="0.2">
      <c r="A214" s="1" t="s">
        <v>211</v>
      </c>
      <c r="B214" s="22">
        <v>34.729999999999997</v>
      </c>
      <c r="C214" s="11">
        <v>42.33</v>
      </c>
      <c r="D214" s="11">
        <v>38.020000000000003</v>
      </c>
      <c r="E214" s="3">
        <f t="shared" si="56"/>
        <v>-0.17954169619655094</v>
      </c>
      <c r="F214" s="3">
        <f t="shared" si="57"/>
        <v>-8.6533403471857076E-2</v>
      </c>
      <c r="G214" s="12" t="s">
        <v>226</v>
      </c>
      <c r="H214" s="23">
        <v>202.37</v>
      </c>
      <c r="I214" s="23">
        <v>207.19</v>
      </c>
      <c r="J214" s="14">
        <f t="shared" si="59"/>
        <v>2.3817759549340289E-2</v>
      </c>
      <c r="K214" s="7">
        <v>144.14500000000001</v>
      </c>
      <c r="L214" s="8">
        <v>212.09989999999999</v>
      </c>
    </row>
    <row r="215" spans="1:12" x14ac:dyDescent="0.2">
      <c r="A215" s="1" t="s">
        <v>212</v>
      </c>
      <c r="B215" s="22">
        <v>48.06</v>
      </c>
      <c r="C215" s="11">
        <v>48.1</v>
      </c>
      <c r="D215" s="11">
        <v>48.1</v>
      </c>
      <c r="E215" s="3">
        <f t="shared" si="56"/>
        <v>-8.3160083160081387E-4</v>
      </c>
      <c r="F215" s="3">
        <f t="shared" si="57"/>
        <v>-8.3160083160081387E-4</v>
      </c>
      <c r="G215" s="12" t="s">
        <v>226</v>
      </c>
      <c r="H215" s="23">
        <v>33.6</v>
      </c>
      <c r="I215" s="23">
        <v>31.95</v>
      </c>
      <c r="J215" s="14">
        <f t="shared" si="59"/>
        <v>-4.9107142857142905E-2</v>
      </c>
      <c r="K215" s="7">
        <v>23.68</v>
      </c>
      <c r="L215" s="8">
        <v>40.9</v>
      </c>
    </row>
    <row r="216" spans="1:12" x14ac:dyDescent="0.2">
      <c r="A216" s="1" t="s">
        <v>213</v>
      </c>
      <c r="B216" s="22">
        <v>61.17</v>
      </c>
      <c r="C216" s="11">
        <v>53.87</v>
      </c>
      <c r="D216" s="11">
        <v>53.87</v>
      </c>
      <c r="E216" s="3">
        <f t="shared" si="56"/>
        <v>0.1355114163727493</v>
      </c>
      <c r="F216" s="3">
        <f t="shared" si="57"/>
        <v>0.1355114163727493</v>
      </c>
      <c r="G216" s="12" t="s">
        <v>226</v>
      </c>
      <c r="H216" s="23">
        <v>135.06</v>
      </c>
      <c r="I216" s="23">
        <v>122.69</v>
      </c>
      <c r="J216" s="14">
        <f t="shared" si="59"/>
        <v>-9.1588923441433434E-2</v>
      </c>
      <c r="K216" s="7">
        <v>37.5</v>
      </c>
      <c r="L216" s="8">
        <v>150.59</v>
      </c>
    </row>
    <row r="217" spans="1:12" x14ac:dyDescent="0.2">
      <c r="A217" s="1" t="s">
        <v>214</v>
      </c>
      <c r="B217" s="22">
        <v>27.49</v>
      </c>
      <c r="C217" s="11">
        <v>32.99</v>
      </c>
      <c r="D217" s="11">
        <v>27.81</v>
      </c>
      <c r="E217" s="3">
        <f t="shared" si="56"/>
        <v>-0.16671718702637173</v>
      </c>
      <c r="F217" s="3">
        <f t="shared" si="57"/>
        <v>-1.1506652283351322E-2</v>
      </c>
      <c r="G217" s="12" t="s">
        <v>225</v>
      </c>
      <c r="H217" s="26">
        <v>225.4</v>
      </c>
      <c r="I217" s="26">
        <v>230.15</v>
      </c>
      <c r="J217" s="14">
        <f t="shared" si="59"/>
        <v>2.1073646850044314E-2</v>
      </c>
      <c r="K217" s="7">
        <v>198.52</v>
      </c>
      <c r="L217" s="8">
        <v>283.5</v>
      </c>
    </row>
    <row r="218" spans="1:12" x14ac:dyDescent="0.2">
      <c r="A218" s="1" t="s">
        <v>215</v>
      </c>
      <c r="B218" s="22">
        <v>53.84</v>
      </c>
      <c r="C218" s="11">
        <v>63.91</v>
      </c>
      <c r="D218" s="11">
        <v>57.34</v>
      </c>
      <c r="E218" s="3">
        <f t="shared" si="56"/>
        <v>-0.15756532624002495</v>
      </c>
      <c r="F218" s="3">
        <f t="shared" si="57"/>
        <v>-6.1039414021625389E-2</v>
      </c>
      <c r="G218" s="12" t="s">
        <v>226</v>
      </c>
      <c r="H218" s="23">
        <v>140.25</v>
      </c>
      <c r="I218" s="23">
        <v>161.13999999999999</v>
      </c>
      <c r="J218" s="14">
        <f t="shared" si="59"/>
        <v>0.1489483065953654</v>
      </c>
      <c r="K218" s="7">
        <v>69.84</v>
      </c>
      <c r="L218" s="8">
        <v>162.6</v>
      </c>
    </row>
    <row r="219" spans="1:12" x14ac:dyDescent="0.2">
      <c r="A219" s="1" t="s">
        <v>216</v>
      </c>
      <c r="B219" s="22">
        <v>75.680000000000007</v>
      </c>
      <c r="C219" s="11">
        <v>60.36</v>
      </c>
      <c r="D219" s="11">
        <v>67.44</v>
      </c>
      <c r="E219" s="3">
        <f t="shared" si="56"/>
        <v>0.25381047051027184</v>
      </c>
      <c r="F219" s="3">
        <f t="shared" si="57"/>
        <v>0.12218268090154225</v>
      </c>
      <c r="G219" s="12" t="s">
        <v>226</v>
      </c>
      <c r="H219" s="23">
        <v>8.27</v>
      </c>
      <c r="I219" s="23">
        <v>8.5399999999999991</v>
      </c>
      <c r="J219" s="14">
        <f t="shared" si="59"/>
        <v>3.2648125755743607E-2</v>
      </c>
      <c r="K219" s="7">
        <v>6.9</v>
      </c>
      <c r="L219" s="8">
        <v>13.2805</v>
      </c>
    </row>
    <row r="220" spans="1:12" x14ac:dyDescent="0.2">
      <c r="A220" s="1" t="s">
        <v>217</v>
      </c>
      <c r="B220" s="22">
        <v>69.23</v>
      </c>
      <c r="C220" s="11">
        <v>87.5</v>
      </c>
      <c r="D220" s="11">
        <v>91.51</v>
      </c>
      <c r="E220" s="3">
        <f t="shared" si="56"/>
        <v>-0.20879999999999996</v>
      </c>
      <c r="F220" s="3">
        <f t="shared" si="57"/>
        <v>-0.24347065894437767</v>
      </c>
      <c r="G220" s="12" t="s">
        <v>226</v>
      </c>
      <c r="H220" s="23">
        <v>45.82</v>
      </c>
      <c r="I220" s="23">
        <v>51.96</v>
      </c>
      <c r="J220" s="14">
        <f t="shared" si="59"/>
        <v>0.1340026189436927</v>
      </c>
      <c r="K220" s="7">
        <v>17.25</v>
      </c>
      <c r="L220" s="8">
        <v>66.439899999999994</v>
      </c>
    </row>
    <row r="221" spans="1:12" x14ac:dyDescent="0.2">
      <c r="A221" s="1" t="s">
        <v>218</v>
      </c>
      <c r="B221" s="22">
        <v>38.92</v>
      </c>
      <c r="C221" s="11">
        <v>43.8</v>
      </c>
      <c r="D221" s="11">
        <v>42.19</v>
      </c>
      <c r="E221" s="3">
        <f t="shared" si="56"/>
        <v>-0.11141552511415516</v>
      </c>
      <c r="F221" s="3">
        <f t="shared" si="57"/>
        <v>-7.7506518132258742E-2</v>
      </c>
      <c r="G221" s="12" t="s">
        <v>226</v>
      </c>
      <c r="H221" s="23">
        <v>98.45</v>
      </c>
      <c r="I221" s="23">
        <v>96.6</v>
      </c>
      <c r="J221" s="14">
        <f t="shared" si="59"/>
        <v>-1.8791264601320523E-2</v>
      </c>
      <c r="K221" s="7">
        <v>59.33</v>
      </c>
      <c r="L221" s="8">
        <v>101.99</v>
      </c>
    </row>
    <row r="222" spans="1:12" x14ac:dyDescent="0.2">
      <c r="A222" s="1" t="s">
        <v>219</v>
      </c>
      <c r="B222" s="22">
        <v>66.86</v>
      </c>
      <c r="C222" s="11">
        <v>88.32</v>
      </c>
      <c r="D222" s="11">
        <v>98.75</v>
      </c>
      <c r="E222" s="3">
        <f t="shared" si="56"/>
        <v>-0.24298007246376807</v>
      </c>
      <c r="F222" s="3">
        <f t="shared" si="57"/>
        <v>-0.32293670886075948</v>
      </c>
      <c r="G222" s="12" t="s">
        <v>225</v>
      </c>
      <c r="H222" s="26">
        <v>9.74</v>
      </c>
      <c r="I222" s="26">
        <v>10.210000000000001</v>
      </c>
      <c r="J222" s="14">
        <f t="shared" si="59"/>
        <v>4.8254620123203251E-2</v>
      </c>
      <c r="K222" s="7">
        <v>7.76</v>
      </c>
      <c r="L222" s="8">
        <v>15.38</v>
      </c>
    </row>
    <row r="223" spans="1:12" x14ac:dyDescent="0.2">
      <c r="A223" s="1" t="s">
        <v>220</v>
      </c>
      <c r="B223" s="22">
        <v>54.08</v>
      </c>
      <c r="C223" s="11">
        <v>65.069999999999993</v>
      </c>
      <c r="D223" s="11">
        <v>65.069999999999993</v>
      </c>
      <c r="E223" s="3">
        <f t="shared" si="56"/>
        <v>-0.16889503611495307</v>
      </c>
      <c r="F223" s="3">
        <f t="shared" si="57"/>
        <v>-0.16889503611495307</v>
      </c>
      <c r="G223" s="12" t="s">
        <v>226</v>
      </c>
      <c r="H223" s="23">
        <v>12.21</v>
      </c>
      <c r="I223" s="23">
        <v>12.9</v>
      </c>
      <c r="J223" s="14">
        <f t="shared" si="59"/>
        <v>5.6511056511056479E-2</v>
      </c>
      <c r="K223" s="7">
        <v>9.3800000000000008</v>
      </c>
      <c r="L223" s="8">
        <v>15.93</v>
      </c>
    </row>
    <row r="224" spans="1:12" x14ac:dyDescent="0.2">
      <c r="A224" s="1" t="s">
        <v>221</v>
      </c>
      <c r="B224" s="22">
        <v>70.19</v>
      </c>
      <c r="C224" s="11">
        <v>71.81</v>
      </c>
      <c r="D224" s="11">
        <v>69.22</v>
      </c>
      <c r="E224" s="3">
        <f t="shared" si="56"/>
        <v>-2.2559532098593574E-2</v>
      </c>
      <c r="F224" s="3">
        <f t="shared" si="57"/>
        <v>1.4013290956370975E-2</v>
      </c>
      <c r="G224" s="12" t="s">
        <v>226</v>
      </c>
      <c r="H224" s="23">
        <v>42.76</v>
      </c>
      <c r="I224" s="23">
        <v>37.89</v>
      </c>
      <c r="J224" s="14">
        <f t="shared" si="59"/>
        <v>-0.11389148737137511</v>
      </c>
      <c r="K224" s="7">
        <v>15.33</v>
      </c>
      <c r="L224" s="8">
        <v>46.94</v>
      </c>
    </row>
    <row r="225" spans="1:12" x14ac:dyDescent="0.2">
      <c r="A225" s="1" t="s">
        <v>222</v>
      </c>
      <c r="B225" s="22">
        <v>38.54</v>
      </c>
      <c r="C225" s="11">
        <v>42.68</v>
      </c>
      <c r="D225" s="11">
        <v>42.06</v>
      </c>
      <c r="E225" s="3">
        <f t="shared" si="56"/>
        <v>-9.7000937207122787E-2</v>
      </c>
      <c r="F225" s="3">
        <f t="shared" si="57"/>
        <v>-8.3689966714217856E-2</v>
      </c>
      <c r="G225" s="12" t="s">
        <v>225</v>
      </c>
      <c r="H225" s="26">
        <v>26.28</v>
      </c>
      <c r="I225" s="26">
        <v>26.96</v>
      </c>
      <c r="J225" s="14">
        <f t="shared" si="59"/>
        <v>2.5875190258751957E-2</v>
      </c>
      <c r="K225" s="7">
        <v>22.52</v>
      </c>
      <c r="L225" s="8">
        <v>40.08</v>
      </c>
    </row>
    <row r="226" spans="1:12" ht="17" thickBot="1" x14ac:dyDescent="0.25">
      <c r="A226" s="69" t="s">
        <v>223</v>
      </c>
      <c r="B226" s="37">
        <v>31.84</v>
      </c>
      <c r="C226" s="38">
        <v>39.43</v>
      </c>
      <c r="D226" s="38">
        <v>35.56</v>
      </c>
      <c r="E226" s="39">
        <f t="shared" si="56"/>
        <v>-0.19249302561501394</v>
      </c>
      <c r="F226" s="39">
        <f t="shared" si="57"/>
        <v>-0.10461192350956136</v>
      </c>
      <c r="G226" s="40" t="s">
        <v>226</v>
      </c>
      <c r="H226" s="47">
        <v>84.51</v>
      </c>
      <c r="I226" s="47">
        <v>80.959999999999994</v>
      </c>
      <c r="J226" s="42">
        <f t="shared" si="59"/>
        <v>-4.200686309312518E-2</v>
      </c>
      <c r="K226" s="43">
        <v>64.41</v>
      </c>
      <c r="L226" s="44">
        <v>92.8</v>
      </c>
    </row>
  </sheetData>
  <mergeCells count="13">
    <mergeCell ref="A37:L37"/>
    <mergeCell ref="A1:L1"/>
    <mergeCell ref="A58:L58"/>
    <mergeCell ref="A73:L73"/>
    <mergeCell ref="A96:L96"/>
    <mergeCell ref="A180:L180"/>
    <mergeCell ref="A188:L188"/>
    <mergeCell ref="A194:L194"/>
    <mergeCell ref="A106:L106"/>
    <mergeCell ref="A124:L124"/>
    <mergeCell ref="A141:L141"/>
    <mergeCell ref="A154:L154"/>
    <mergeCell ref="A167:L167"/>
  </mergeCells>
  <phoneticPr fontId="5" type="noConversion"/>
  <conditionalFormatting sqref="B3:B36 J3:L36 B39:B57 J39:L57 B60:B72 J60:L72 B75:B95 J75:L95 B98:B105 J98:J105 B108:B123 J108:J123 B126:B140 J126:J140 J129:L140 B143:B153 J143:L153 B156:B166 J156:L166 B169:B179 J169:L179 B182:B187 J182:L187 B190:B193 J190:L193 B196:B226 J196:L226">
    <cfRule type="cellIs" dxfId="22" priority="60" operator="greaterThan">
      <formula>0</formula>
    </cfRule>
    <cfRule type="cellIs" dxfId="21" priority="59" operator="lessThan">
      <formula>0</formula>
    </cfRule>
  </conditionalFormatting>
  <conditionalFormatting sqref="E3:F36">
    <cfRule type="cellIs" dxfId="20" priority="35" operator="lessThan">
      <formula>0</formula>
    </cfRule>
    <cfRule type="cellIs" dxfId="19" priority="36" operator="greaterThan">
      <formula>0</formula>
    </cfRule>
  </conditionalFormatting>
  <conditionalFormatting sqref="E39:F57">
    <cfRule type="cellIs" dxfId="18" priority="39" operator="lessThan">
      <formula>0</formula>
    </cfRule>
    <cfRule type="cellIs" dxfId="17" priority="40" operator="greaterThan">
      <formula>0</formula>
    </cfRule>
  </conditionalFormatting>
  <conditionalFormatting sqref="E60:F71">
    <cfRule type="cellIs" dxfId="16" priority="31" operator="lessThan">
      <formula>0</formula>
    </cfRule>
    <cfRule type="cellIs" dxfId="15" priority="32" operator="greaterThan">
      <formula>0</formula>
    </cfRule>
  </conditionalFormatting>
  <conditionalFormatting sqref="E75:F95">
    <cfRule type="cellIs" dxfId="14" priority="27" operator="lessThan">
      <formula>0</formula>
    </cfRule>
    <cfRule type="cellIs" dxfId="13" priority="28" operator="greaterThan">
      <formula>0</formula>
    </cfRule>
  </conditionalFormatting>
  <conditionalFormatting sqref="E98:F105">
    <cfRule type="cellIs" dxfId="12" priority="23" operator="lessThan">
      <formula>0</formula>
    </cfRule>
    <cfRule type="cellIs" dxfId="11" priority="24" operator="greaterThan">
      <formula>0</formula>
    </cfRule>
  </conditionalFormatting>
  <conditionalFormatting sqref="E108:F123">
    <cfRule type="cellIs" dxfId="10" priority="19" operator="lessThan">
      <formula>0</formula>
    </cfRule>
    <cfRule type="cellIs" dxfId="9" priority="20" operator="greaterThan">
      <formula>0</formula>
    </cfRule>
  </conditionalFormatting>
  <conditionalFormatting sqref="E126:F140 E169:F179 E182:F187 E190:F193">
    <cfRule type="cellIs" dxfId="8" priority="14" operator="greaterThan">
      <formula>0</formula>
    </cfRule>
    <cfRule type="cellIs" dxfId="7" priority="13" operator="lessThan">
      <formula>0</formula>
    </cfRule>
  </conditionalFormatting>
  <conditionalFormatting sqref="E143:F153 E156:F166 E196:F226">
    <cfRule type="cellIs" dxfId="6" priority="53" operator="lessThan">
      <formula>0</formula>
    </cfRule>
    <cfRule type="cellIs" dxfId="5" priority="54" operator="greaterThan">
      <formula>0</formula>
    </cfRule>
  </conditionalFormatting>
  <conditionalFormatting sqref="K3:L36 K39:L57 K60:L72 K75:L95 K129:L140 K143:L153 K156:L166 K169:L179 K182:L187 K190:L193 K196:L226">
    <cfRule type="expression" dxfId="4" priority="65">
      <formula>$G3="DKK"</formula>
    </cfRule>
    <cfRule type="expression" dxfId="3" priority="61">
      <formula>$G3="USD"</formula>
    </cfRule>
    <cfRule type="expression" dxfId="2" priority="62">
      <formula>$G3="GBp"</formula>
    </cfRule>
    <cfRule type="expression" dxfId="1" priority="63">
      <formula>$G3="CHF"</formula>
    </cfRule>
    <cfRule type="expression" dxfId="0" priority="64">
      <formula>$G3="DKK"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Volatilità e Prezzi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</dc:creator>
  <cp:lastModifiedBy>Sergio Rijillo</cp:lastModifiedBy>
  <dcterms:created xsi:type="dcterms:W3CDTF">2015-06-05T18:19:34Z</dcterms:created>
  <dcterms:modified xsi:type="dcterms:W3CDTF">2025-10-05T19:48:40Z</dcterms:modified>
</cp:coreProperties>
</file>