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sergio/Desktop/"/>
    </mc:Choice>
  </mc:AlternateContent>
  <xr:revisionPtr revIDLastSave="0" documentId="8_{91237AAD-9DE8-C149-A61B-E43F84E82655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Confro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L38" i="1"/>
  <c r="I38" i="1"/>
  <c r="F38" i="1"/>
  <c r="L37" i="1"/>
  <c r="K37" i="1"/>
  <c r="I37" i="1"/>
  <c r="F37" i="1"/>
  <c r="L36" i="1"/>
  <c r="K36" i="1"/>
  <c r="I36" i="1"/>
  <c r="F36" i="1"/>
  <c r="E36" i="1"/>
  <c r="L35" i="1"/>
  <c r="K35" i="1"/>
  <c r="I35" i="1"/>
  <c r="F35" i="1"/>
  <c r="E35" i="1"/>
  <c r="L34" i="1"/>
  <c r="K34" i="1"/>
  <c r="I34" i="1"/>
  <c r="F34" i="1"/>
  <c r="E34" i="1"/>
  <c r="L33" i="1"/>
  <c r="K33" i="1"/>
  <c r="I33" i="1"/>
  <c r="F33" i="1"/>
  <c r="E33" i="1"/>
  <c r="L32" i="1"/>
  <c r="K32" i="1"/>
  <c r="I32" i="1"/>
  <c r="F32" i="1"/>
  <c r="E32" i="1"/>
  <c r="L31" i="1"/>
  <c r="K31" i="1"/>
  <c r="I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D24" i="1"/>
  <c r="D25" i="1" s="1"/>
  <c r="C25" i="1" s="1"/>
  <c r="C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D22" i="1"/>
  <c r="D23" i="1" s="1"/>
  <c r="C23" i="1" s="1"/>
  <c r="C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D20" i="1"/>
  <c r="D21" i="1" s="1"/>
  <c r="C21" i="1" s="1"/>
  <c r="C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D18" i="1"/>
  <c r="D19" i="1" s="1"/>
  <c r="C19" i="1" s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C16" i="1"/>
  <c r="L15" i="1"/>
  <c r="K15" i="1"/>
  <c r="J15" i="1"/>
  <c r="I15" i="1"/>
  <c r="H15" i="1"/>
  <c r="G15" i="1"/>
  <c r="F15" i="1"/>
  <c r="E15" i="1"/>
  <c r="D15" i="1"/>
  <c r="D14" i="1" s="1"/>
  <c r="C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C11" i="1"/>
  <c r="L10" i="1"/>
  <c r="K10" i="1"/>
  <c r="J10" i="1"/>
  <c r="I10" i="1"/>
  <c r="H10" i="1"/>
  <c r="G10" i="1"/>
  <c r="F10" i="1"/>
  <c r="E10" i="1"/>
  <c r="C10" i="1"/>
  <c r="L9" i="1"/>
  <c r="K9" i="1"/>
  <c r="J9" i="1"/>
  <c r="I9" i="1"/>
  <c r="H9" i="1"/>
  <c r="G9" i="1"/>
  <c r="F9" i="1"/>
  <c r="E9" i="1"/>
  <c r="C9" i="1"/>
  <c r="C14" i="1" l="1"/>
  <c r="D13" i="1"/>
  <c r="D26" i="1"/>
  <c r="C26" i="1" l="1"/>
  <c r="D27" i="1"/>
  <c r="D12" i="1"/>
  <c r="C13" i="1"/>
  <c r="C12" i="1" l="1"/>
  <c r="D11" i="1"/>
  <c r="D10" i="1" s="1"/>
  <c r="D9" i="1" s="1"/>
  <c r="D28" i="1"/>
  <c r="C27" i="1"/>
  <c r="C28" i="1" l="1"/>
  <c r="D29" i="1"/>
  <c r="D30" i="1" l="1"/>
  <c r="C29" i="1"/>
  <c r="C30" i="1" l="1"/>
  <c r="D31" i="1"/>
  <c r="D32" i="1" l="1"/>
  <c r="J31" i="1"/>
  <c r="H31" i="1"/>
  <c r="C31" i="1"/>
  <c r="H32" i="1" l="1"/>
  <c r="G32" i="1"/>
  <c r="C32" i="1"/>
  <c r="J32" i="1"/>
  <c r="D33" i="1"/>
  <c r="D34" i="1" l="1"/>
  <c r="J33" i="1"/>
  <c r="C33" i="1"/>
  <c r="H33" i="1"/>
  <c r="G33" i="1"/>
  <c r="J34" i="1" l="1"/>
  <c r="H34" i="1"/>
  <c r="G34" i="1"/>
  <c r="C34" i="1"/>
  <c r="D35" i="1"/>
  <c r="D36" i="1" l="1"/>
  <c r="G35" i="1"/>
  <c r="C35" i="1"/>
  <c r="J35" i="1"/>
  <c r="H35" i="1"/>
  <c r="J36" i="1" l="1"/>
  <c r="H36" i="1"/>
  <c r="G36" i="1"/>
  <c r="C36" i="1"/>
  <c r="D37" i="1"/>
  <c r="C37" i="1" l="1"/>
  <c r="D38" i="1"/>
  <c r="G37" i="1"/>
  <c r="E37" i="1"/>
  <c r="H37" i="1"/>
  <c r="J37" i="1"/>
  <c r="D39" i="1" l="1"/>
  <c r="K38" i="1"/>
  <c r="J38" i="1"/>
  <c r="H38" i="1"/>
  <c r="E38" i="1"/>
  <c r="C38" i="1"/>
  <c r="G38" i="1"/>
  <c r="E39" i="1" l="1"/>
  <c r="C39" i="1"/>
  <c r="G39" i="1"/>
  <c r="D40" i="1"/>
  <c r="L39" i="1"/>
  <c r="K39" i="1"/>
  <c r="H39" i="1"/>
  <c r="J39" i="1"/>
  <c r="D41" i="1" l="1"/>
  <c r="L40" i="1"/>
  <c r="K40" i="1"/>
  <c r="J40" i="1"/>
  <c r="H40" i="1"/>
  <c r="G40" i="1"/>
  <c r="E40" i="1"/>
  <c r="C40" i="1"/>
  <c r="G41" i="1" l="1"/>
  <c r="E41" i="1"/>
  <c r="C41" i="1"/>
  <c r="H41" i="1"/>
  <c r="D42" i="1"/>
  <c r="L41" i="1"/>
  <c r="K41" i="1"/>
  <c r="J41" i="1"/>
  <c r="D43" i="1" l="1"/>
  <c r="L42" i="1"/>
  <c r="J42" i="1"/>
  <c r="H42" i="1"/>
  <c r="G42" i="1"/>
  <c r="K42" i="1"/>
  <c r="E42" i="1"/>
  <c r="C42" i="1"/>
  <c r="H43" i="1" l="1"/>
  <c r="G43" i="1"/>
  <c r="E43" i="1"/>
  <c r="C43" i="1"/>
  <c r="D44" i="1"/>
  <c r="L43" i="1"/>
  <c r="K43" i="1"/>
  <c r="J43" i="1"/>
  <c r="D45" i="1" l="1"/>
  <c r="L44" i="1"/>
  <c r="K44" i="1"/>
  <c r="J44" i="1"/>
  <c r="H44" i="1"/>
  <c r="G44" i="1"/>
  <c r="E44" i="1"/>
  <c r="C44" i="1"/>
  <c r="K45" i="1" l="1"/>
  <c r="J45" i="1"/>
  <c r="H45" i="1"/>
  <c r="G45" i="1"/>
  <c r="E45" i="1"/>
  <c r="C45" i="1"/>
  <c r="D46" i="1"/>
  <c r="L45" i="1"/>
  <c r="D47" i="1" l="1"/>
  <c r="L46" i="1"/>
  <c r="K46" i="1"/>
  <c r="J46" i="1"/>
  <c r="E46" i="1"/>
  <c r="C46" i="1"/>
  <c r="H46" i="1"/>
  <c r="G46" i="1"/>
  <c r="L47" i="1" l="1"/>
  <c r="K47" i="1"/>
  <c r="J47" i="1"/>
  <c r="H47" i="1"/>
  <c r="G47" i="1"/>
  <c r="E47" i="1"/>
  <c r="C47" i="1"/>
  <c r="D48" i="1"/>
  <c r="C48" i="1" l="1"/>
  <c r="D49" i="1"/>
  <c r="L48" i="1"/>
  <c r="K48" i="1"/>
  <c r="J48" i="1"/>
  <c r="H48" i="1"/>
  <c r="G48" i="1"/>
  <c r="E48" i="1"/>
  <c r="D50" i="1" l="1"/>
  <c r="L49" i="1"/>
  <c r="K49" i="1"/>
  <c r="J49" i="1"/>
  <c r="I49" i="1"/>
  <c r="H49" i="1"/>
  <c r="G49" i="1"/>
  <c r="E49" i="1"/>
  <c r="C49" i="1"/>
  <c r="E50" i="1" l="1"/>
  <c r="C50" i="1"/>
  <c r="D51" i="1"/>
  <c r="L50" i="1"/>
  <c r="K50" i="1"/>
  <c r="J50" i="1"/>
  <c r="I50" i="1"/>
  <c r="H50" i="1"/>
  <c r="G50" i="1"/>
  <c r="F50" i="1"/>
  <c r="D52" i="1" l="1"/>
  <c r="L51" i="1"/>
  <c r="K51" i="1"/>
  <c r="J51" i="1"/>
  <c r="I51" i="1"/>
  <c r="H51" i="1"/>
  <c r="G51" i="1"/>
  <c r="F51" i="1"/>
  <c r="E51" i="1"/>
  <c r="C51" i="1"/>
  <c r="G52" i="1" l="1"/>
  <c r="F52" i="1"/>
  <c r="E52" i="1"/>
  <c r="C52" i="1"/>
  <c r="H52" i="1"/>
  <c r="L52" i="1"/>
  <c r="K52" i="1"/>
  <c r="J52" i="1"/>
  <c r="I52" i="1"/>
  <c r="D53" i="1"/>
  <c r="D54" i="1" l="1"/>
  <c r="L53" i="1"/>
  <c r="K53" i="1"/>
  <c r="J53" i="1"/>
  <c r="I53" i="1"/>
  <c r="H53" i="1"/>
  <c r="G53" i="1"/>
  <c r="F53" i="1"/>
  <c r="E53" i="1"/>
  <c r="C53" i="1"/>
  <c r="I54" i="1" l="1"/>
  <c r="H54" i="1"/>
  <c r="G54" i="1"/>
  <c r="F54" i="1"/>
  <c r="E54" i="1"/>
  <c r="C54" i="1"/>
  <c r="L54" i="1"/>
  <c r="K54" i="1"/>
  <c r="J54" i="1"/>
</calcChain>
</file>

<file path=xl/sharedStrings.xml><?xml version="1.0" encoding="utf-8"?>
<sst xmlns="http://schemas.openxmlformats.org/spreadsheetml/2006/main" count="26" uniqueCount="18">
  <si>
    <t>Passo 1</t>
  </si>
  <si>
    <t>Passo 2</t>
  </si>
  <si>
    <t>Buffer</t>
  </si>
  <si>
    <t>Scadenza</t>
  </si>
  <si>
    <t>Quantità Acq.</t>
  </si>
  <si>
    <t>Strike</t>
  </si>
  <si>
    <t>Barriera</t>
  </si>
  <si>
    <t xml:space="preserve">XS2394940303 </t>
  </si>
  <si>
    <t>Prezzo Volkswagen Priv.</t>
  </si>
  <si>
    <t>DE000VU9AHM9</t>
  </si>
  <si>
    <t>CH1248689577</t>
  </si>
  <si>
    <t>CH1251795022</t>
  </si>
  <si>
    <t>IT0005487498</t>
  </si>
  <si>
    <t>DE000VM3HMJ3</t>
  </si>
  <si>
    <t>DE000VD6CJE5</t>
  </si>
  <si>
    <t>XS2727998812</t>
  </si>
  <si>
    <t>XS2470048740</t>
  </si>
  <si>
    <t>Rimborso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</si>
</sst>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ptos"/>
      <family val="2"/>
    </font>
  </fonts>
  <fills count="8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EE0000"/>
        </stop>
      </gradientFill>
    </fill>
    <fill>
      <gradientFill type="path" left="0.5" right="0.5" top="0.5" bottom="0.5">
        <stop position="0">
          <color theme="0"/>
        </stop>
        <stop position="1">
          <color rgb="FFC00000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rgb="FF7030A0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workbookViewId="0">
      <selection activeCell="O17" sqref="O17"/>
    </sheetView>
  </sheetViews>
  <sheetFormatPr baseColWidth="10" defaultColWidth="8.83203125" defaultRowHeight="15" x14ac:dyDescent="0.2"/>
  <cols>
    <col min="2" max="2" width="7.5" bestFit="1" customWidth="1"/>
    <col min="3" max="3" width="13.5" bestFit="1" customWidth="1"/>
    <col min="4" max="4" width="12.5" style="2" customWidth="1"/>
    <col min="5" max="5" width="14.83203125" bestFit="1" customWidth="1"/>
    <col min="6" max="6" width="13.83203125" bestFit="1" customWidth="1"/>
    <col min="7" max="7" width="13.83203125" customWidth="1"/>
    <col min="8" max="8" width="12.33203125" bestFit="1" customWidth="1"/>
    <col min="9" max="9" width="14.5" bestFit="1" customWidth="1"/>
    <col min="10" max="10" width="13.83203125" bestFit="1" customWidth="1"/>
    <col min="11" max="11" width="13.1640625" bestFit="1" customWidth="1"/>
    <col min="12" max="12" width="13.33203125" bestFit="1" customWidth="1"/>
  </cols>
  <sheetData>
    <row r="1" spans="1:12" x14ac:dyDescent="0.2">
      <c r="A1" t="s">
        <v>0</v>
      </c>
      <c r="B1" s="1">
        <v>0.01</v>
      </c>
    </row>
    <row r="2" spans="1:12" x14ac:dyDescent="0.2">
      <c r="A2" t="s">
        <v>1</v>
      </c>
      <c r="B2" s="1">
        <v>0.02</v>
      </c>
      <c r="C2" s="3">
        <v>-3.98</v>
      </c>
      <c r="D2" s="3" t="s">
        <v>2</v>
      </c>
      <c r="E2" s="3">
        <v>18.21</v>
      </c>
      <c r="F2" s="3">
        <v>28.57</v>
      </c>
      <c r="G2" s="3">
        <v>14.27</v>
      </c>
      <c r="H2" s="3">
        <v>13.79</v>
      </c>
      <c r="I2" s="4">
        <v>28</v>
      </c>
      <c r="J2" s="3">
        <v>13.21</v>
      </c>
      <c r="K2" s="3">
        <v>19.43</v>
      </c>
      <c r="L2" s="3">
        <v>20.41</v>
      </c>
    </row>
    <row r="3" spans="1:12" x14ac:dyDescent="0.2">
      <c r="B3" s="1"/>
      <c r="C3" s="5">
        <v>45992</v>
      </c>
      <c r="D3" s="6" t="s">
        <v>3</v>
      </c>
      <c r="E3" s="5">
        <v>46023</v>
      </c>
      <c r="F3" s="5">
        <v>46054</v>
      </c>
      <c r="G3" s="5">
        <v>3726</v>
      </c>
      <c r="H3" s="5">
        <v>46082</v>
      </c>
      <c r="I3" s="5">
        <v>46296</v>
      </c>
      <c r="J3" s="5">
        <v>46327</v>
      </c>
      <c r="K3" s="5">
        <v>46447</v>
      </c>
      <c r="L3" s="5">
        <v>46784</v>
      </c>
    </row>
    <row r="4" spans="1:12" x14ac:dyDescent="0.2">
      <c r="B4" s="1"/>
      <c r="C4" s="7">
        <v>10</v>
      </c>
      <c r="D4" s="7" t="s">
        <v>4</v>
      </c>
      <c r="E4" s="7">
        <v>72.7</v>
      </c>
      <c r="F4" s="7">
        <v>7.2</v>
      </c>
      <c r="G4" s="7">
        <v>7.7</v>
      </c>
      <c r="H4" s="7">
        <v>79.099999999999994</v>
      </c>
      <c r="I4" s="7">
        <v>86.7</v>
      </c>
      <c r="J4" s="7">
        <v>82.2</v>
      </c>
      <c r="K4" s="7">
        <v>8</v>
      </c>
      <c r="L4" s="7">
        <v>86.4</v>
      </c>
    </row>
    <row r="5" spans="1:12" x14ac:dyDescent="0.2">
      <c r="C5" s="8">
        <v>156.2672</v>
      </c>
      <c r="D5" s="8" t="s">
        <v>5</v>
      </c>
      <c r="E5" s="8">
        <v>122.71</v>
      </c>
      <c r="F5" s="8">
        <v>128.6</v>
      </c>
      <c r="G5" s="8">
        <v>128.62</v>
      </c>
      <c r="H5" s="8">
        <v>129.3364</v>
      </c>
      <c r="I5" s="8">
        <v>108.02</v>
      </c>
      <c r="J5" s="8">
        <v>120.2</v>
      </c>
      <c r="K5" s="8">
        <v>120.88</v>
      </c>
      <c r="L5" s="8">
        <v>130.26</v>
      </c>
    </row>
    <row r="6" spans="1:12" x14ac:dyDescent="0.2">
      <c r="C6" s="9">
        <v>93.76</v>
      </c>
      <c r="D6" s="8" t="s">
        <v>6</v>
      </c>
      <c r="E6" s="8">
        <v>73.626000000000005</v>
      </c>
      <c r="F6" s="8">
        <v>64.3</v>
      </c>
      <c r="G6" s="8">
        <v>77.171999999999997</v>
      </c>
      <c r="H6" s="8">
        <v>77.601799999999997</v>
      </c>
      <c r="I6" s="8">
        <v>64.811999999999998</v>
      </c>
      <c r="J6" s="8">
        <v>78.13</v>
      </c>
      <c r="K6" s="8">
        <v>72.528000000000006</v>
      </c>
      <c r="L6" s="8">
        <v>71.643000000000001</v>
      </c>
    </row>
    <row r="7" spans="1:12" ht="28.75" customHeight="1" x14ac:dyDescent="0.2">
      <c r="C7" s="10" t="s">
        <v>7</v>
      </c>
      <c r="D7" s="18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</row>
    <row r="8" spans="1:12" x14ac:dyDescent="0.2">
      <c r="C8" s="11" t="s">
        <v>17</v>
      </c>
      <c r="D8" s="19"/>
      <c r="E8" s="6" t="s">
        <v>17</v>
      </c>
      <c r="F8" s="6" t="s">
        <v>17</v>
      </c>
      <c r="G8" s="6" t="s">
        <v>17</v>
      </c>
      <c r="H8" s="6" t="s">
        <v>17</v>
      </c>
      <c r="I8" s="6" t="s">
        <v>17</v>
      </c>
      <c r="J8" s="6" t="s">
        <v>17</v>
      </c>
      <c r="K8" s="6" t="s">
        <v>17</v>
      </c>
      <c r="L8" s="6" t="s">
        <v>17</v>
      </c>
    </row>
    <row r="9" spans="1:12" x14ac:dyDescent="0.2">
      <c r="C9" s="12">
        <f>1027*$C$4</f>
        <v>10270</v>
      </c>
      <c r="D9" s="13">
        <f t="shared" ref="D9:D15" si="0">D10*(1+$B$1)</f>
        <v>96.513624396673038</v>
      </c>
      <c r="E9" s="14">
        <f>114*$E$4</f>
        <v>8287.8000000000011</v>
      </c>
      <c r="F9" s="14">
        <f>1080*$F$4</f>
        <v>7776</v>
      </c>
      <c r="G9" s="15">
        <f>1060*$G$4</f>
        <v>8162</v>
      </c>
      <c r="H9" s="14">
        <f>104.9*$H$4</f>
        <v>8297.59</v>
      </c>
      <c r="I9" s="14">
        <f>107.2*$I$4</f>
        <v>9294.24</v>
      </c>
      <c r="J9" s="14">
        <f>116.15*$J$4</f>
        <v>9547.5300000000007</v>
      </c>
      <c r="K9" s="14">
        <f>1160.7*$K$4</f>
        <v>9285.6</v>
      </c>
      <c r="L9" s="12">
        <f>119.78*$L$4</f>
        <v>10348.992</v>
      </c>
    </row>
    <row r="10" spans="1:12" x14ac:dyDescent="0.2">
      <c r="C10" s="12">
        <f t="shared" ref="C10:C11" si="1">1027*$C$4</f>
        <v>10270</v>
      </c>
      <c r="D10" s="13">
        <f t="shared" si="0"/>
        <v>95.558043957102015</v>
      </c>
      <c r="E10" s="14">
        <f t="shared" ref="E10:E36" si="2">114*$E$4</f>
        <v>8287.8000000000011</v>
      </c>
      <c r="F10" s="14">
        <f t="shared" ref="F10:F49" si="3">1080*$F$4</f>
        <v>7776</v>
      </c>
      <c r="G10" s="14">
        <f t="shared" ref="G10:G31" si="4">1060*$G$4</f>
        <v>8162</v>
      </c>
      <c r="H10" s="14">
        <f t="shared" ref="H10:H30" si="5">104.9*$H$4</f>
        <v>8297.59</v>
      </c>
      <c r="I10" s="14">
        <f t="shared" ref="I10:I48" si="6">107.2*$I$4</f>
        <v>9294.24</v>
      </c>
      <c r="J10" s="14">
        <f t="shared" ref="J10:J30" si="7">116.15*$J$4</f>
        <v>9547.5300000000007</v>
      </c>
      <c r="K10" s="14">
        <f t="shared" ref="K10:K37" si="8">1160.7*$K$4</f>
        <v>9285.6</v>
      </c>
      <c r="L10" s="12">
        <f t="shared" ref="L10:L38" si="9">119.78*$L$4</f>
        <v>10348.992</v>
      </c>
    </row>
    <row r="11" spans="1:12" x14ac:dyDescent="0.2">
      <c r="C11" s="12">
        <f t="shared" si="1"/>
        <v>10270</v>
      </c>
      <c r="D11" s="13">
        <f t="shared" si="0"/>
        <v>94.611924710002</v>
      </c>
      <c r="E11" s="14">
        <f t="shared" si="2"/>
        <v>8287.8000000000011</v>
      </c>
      <c r="F11" s="14">
        <f t="shared" si="3"/>
        <v>7776</v>
      </c>
      <c r="G11" s="14">
        <f t="shared" si="4"/>
        <v>8162</v>
      </c>
      <c r="H11" s="14">
        <f t="shared" si="5"/>
        <v>8297.59</v>
      </c>
      <c r="I11" s="14">
        <f t="shared" si="6"/>
        <v>9294.24</v>
      </c>
      <c r="J11" s="14">
        <f t="shared" si="7"/>
        <v>9547.5300000000007</v>
      </c>
      <c r="K11" s="14">
        <f t="shared" si="8"/>
        <v>9285.6</v>
      </c>
      <c r="L11" s="12">
        <f t="shared" si="9"/>
        <v>10348.992</v>
      </c>
    </row>
    <row r="12" spans="1:12" x14ac:dyDescent="0.2">
      <c r="C12" s="13">
        <f>D12/$C$5*1000*$C$4</f>
        <v>5994.5511905377452</v>
      </c>
      <c r="D12" s="13">
        <f t="shared" si="0"/>
        <v>93.675172980200003</v>
      </c>
      <c r="E12" s="14">
        <f t="shared" si="2"/>
        <v>8287.8000000000011</v>
      </c>
      <c r="F12" s="14">
        <f t="shared" si="3"/>
        <v>7776</v>
      </c>
      <c r="G12" s="14">
        <f t="shared" si="4"/>
        <v>8162</v>
      </c>
      <c r="H12" s="14">
        <f t="shared" si="5"/>
        <v>8297.59</v>
      </c>
      <c r="I12" s="14">
        <f t="shared" si="6"/>
        <v>9294.24</v>
      </c>
      <c r="J12" s="14">
        <f t="shared" si="7"/>
        <v>9547.5300000000007</v>
      </c>
      <c r="K12" s="14">
        <f t="shared" si="8"/>
        <v>9285.6</v>
      </c>
      <c r="L12" s="12">
        <f t="shared" si="9"/>
        <v>10348.992</v>
      </c>
    </row>
    <row r="13" spans="1:12" x14ac:dyDescent="0.2">
      <c r="C13" s="13">
        <f t="shared" ref="C13:C54" si="10">D13/$C$5*1000*$C$4</f>
        <v>5935.1991985522236</v>
      </c>
      <c r="D13" s="13">
        <f t="shared" si="0"/>
        <v>92.747696020000006</v>
      </c>
      <c r="E13" s="14">
        <f t="shared" si="2"/>
        <v>8287.8000000000011</v>
      </c>
      <c r="F13" s="14">
        <f t="shared" si="3"/>
        <v>7776</v>
      </c>
      <c r="G13" s="14">
        <f t="shared" si="4"/>
        <v>8162</v>
      </c>
      <c r="H13" s="14">
        <f t="shared" si="5"/>
        <v>8297.59</v>
      </c>
      <c r="I13" s="14">
        <f t="shared" si="6"/>
        <v>9294.24</v>
      </c>
      <c r="J13" s="14">
        <f t="shared" si="7"/>
        <v>9547.5300000000007</v>
      </c>
      <c r="K13" s="14">
        <f t="shared" si="8"/>
        <v>9285.6</v>
      </c>
      <c r="L13" s="12">
        <f t="shared" si="9"/>
        <v>10348.992</v>
      </c>
    </row>
    <row r="14" spans="1:12" x14ac:dyDescent="0.2">
      <c r="C14" s="13">
        <f t="shared" si="10"/>
        <v>5876.4348500517062</v>
      </c>
      <c r="D14" s="13">
        <f t="shared" si="0"/>
        <v>91.829402000000002</v>
      </c>
      <c r="E14" s="14">
        <f t="shared" si="2"/>
        <v>8287.8000000000011</v>
      </c>
      <c r="F14" s="14">
        <f t="shared" si="3"/>
        <v>7776</v>
      </c>
      <c r="G14" s="14">
        <f t="shared" si="4"/>
        <v>8162</v>
      </c>
      <c r="H14" s="14">
        <f t="shared" si="5"/>
        <v>8297.59</v>
      </c>
      <c r="I14" s="14">
        <f t="shared" si="6"/>
        <v>9294.24</v>
      </c>
      <c r="J14" s="14">
        <f t="shared" si="7"/>
        <v>9547.5300000000007</v>
      </c>
      <c r="K14" s="14">
        <f t="shared" si="8"/>
        <v>9285.6</v>
      </c>
      <c r="L14" s="12">
        <f t="shared" si="9"/>
        <v>10348.992</v>
      </c>
    </row>
    <row r="15" spans="1:12" x14ac:dyDescent="0.2">
      <c r="C15" s="13">
        <f t="shared" si="10"/>
        <v>5818.2523267838669</v>
      </c>
      <c r="D15" s="13">
        <f t="shared" si="0"/>
        <v>90.920199999999994</v>
      </c>
      <c r="E15" s="14">
        <f t="shared" si="2"/>
        <v>8287.8000000000011</v>
      </c>
      <c r="F15" s="14">
        <f t="shared" si="3"/>
        <v>7776</v>
      </c>
      <c r="G15" s="14">
        <f t="shared" si="4"/>
        <v>8162</v>
      </c>
      <c r="H15" s="14">
        <f t="shared" si="5"/>
        <v>8297.59</v>
      </c>
      <c r="I15" s="14">
        <f t="shared" si="6"/>
        <v>9294.24</v>
      </c>
      <c r="J15" s="14">
        <f t="shared" si="7"/>
        <v>9547.5300000000007</v>
      </c>
      <c r="K15" s="14">
        <f t="shared" si="8"/>
        <v>9285.6</v>
      </c>
      <c r="L15" s="12">
        <f t="shared" si="9"/>
        <v>10348.992</v>
      </c>
    </row>
    <row r="16" spans="1:12" x14ac:dyDescent="0.2">
      <c r="C16" s="16">
        <f t="shared" si="10"/>
        <v>5760.6458681028389</v>
      </c>
      <c r="D16" s="16">
        <v>90.02</v>
      </c>
      <c r="E16" s="17">
        <f t="shared" si="2"/>
        <v>8287.8000000000011</v>
      </c>
      <c r="F16" s="17">
        <f t="shared" si="3"/>
        <v>7776</v>
      </c>
      <c r="G16" s="17">
        <f t="shared" si="4"/>
        <v>8162</v>
      </c>
      <c r="H16" s="17">
        <f t="shared" si="5"/>
        <v>8297.59</v>
      </c>
      <c r="I16" s="17">
        <f t="shared" si="6"/>
        <v>9294.24</v>
      </c>
      <c r="J16" s="17">
        <f t="shared" si="7"/>
        <v>9547.5300000000007</v>
      </c>
      <c r="K16" s="17">
        <f t="shared" si="8"/>
        <v>9285.6</v>
      </c>
      <c r="L16" s="17">
        <f t="shared" si="9"/>
        <v>10348.992</v>
      </c>
    </row>
    <row r="17" spans="3:12" x14ac:dyDescent="0.2">
      <c r="C17" s="13">
        <f t="shared" si="10"/>
        <v>5703.03940942181</v>
      </c>
      <c r="D17" s="13">
        <f t="shared" ref="D17:D54" si="11">D16*(1-$B$1)</f>
        <v>89.119799999999998</v>
      </c>
      <c r="E17" s="14">
        <f t="shared" si="2"/>
        <v>8287.8000000000011</v>
      </c>
      <c r="F17" s="14">
        <f t="shared" si="3"/>
        <v>7776</v>
      </c>
      <c r="G17" s="14">
        <f t="shared" si="4"/>
        <v>8162</v>
      </c>
      <c r="H17" s="14">
        <f t="shared" si="5"/>
        <v>8297.59</v>
      </c>
      <c r="I17" s="14">
        <f t="shared" si="6"/>
        <v>9294.24</v>
      </c>
      <c r="J17" s="14">
        <f t="shared" si="7"/>
        <v>9547.5300000000007</v>
      </c>
      <c r="K17" s="14">
        <f t="shared" si="8"/>
        <v>9285.6</v>
      </c>
      <c r="L17" s="12">
        <f t="shared" si="9"/>
        <v>10348.992</v>
      </c>
    </row>
    <row r="18" spans="3:12" x14ac:dyDescent="0.2">
      <c r="C18" s="13">
        <f t="shared" si="10"/>
        <v>5646.0090153275914</v>
      </c>
      <c r="D18" s="13">
        <f t="shared" si="11"/>
        <v>88.228601999999995</v>
      </c>
      <c r="E18" s="14">
        <f t="shared" si="2"/>
        <v>8287.8000000000011</v>
      </c>
      <c r="F18" s="14">
        <f t="shared" si="3"/>
        <v>7776</v>
      </c>
      <c r="G18" s="14">
        <f t="shared" si="4"/>
        <v>8162</v>
      </c>
      <c r="H18" s="14">
        <f t="shared" si="5"/>
        <v>8297.59</v>
      </c>
      <c r="I18" s="14">
        <f t="shared" si="6"/>
        <v>9294.24</v>
      </c>
      <c r="J18" s="14">
        <f t="shared" si="7"/>
        <v>9547.5300000000007</v>
      </c>
      <c r="K18" s="14">
        <f t="shared" si="8"/>
        <v>9285.6</v>
      </c>
      <c r="L18" s="12">
        <f t="shared" si="9"/>
        <v>10348.992</v>
      </c>
    </row>
    <row r="19" spans="3:12" x14ac:dyDescent="0.2">
      <c r="C19" s="13">
        <f t="shared" si="10"/>
        <v>5589.5489251743174</v>
      </c>
      <c r="D19" s="13">
        <f t="shared" si="11"/>
        <v>87.34631598</v>
      </c>
      <c r="E19" s="14">
        <f t="shared" si="2"/>
        <v>8287.8000000000011</v>
      </c>
      <c r="F19" s="14">
        <f t="shared" si="3"/>
        <v>7776</v>
      </c>
      <c r="G19" s="14">
        <f t="shared" si="4"/>
        <v>8162</v>
      </c>
      <c r="H19" s="14">
        <f t="shared" si="5"/>
        <v>8297.59</v>
      </c>
      <c r="I19" s="14">
        <f t="shared" si="6"/>
        <v>9294.24</v>
      </c>
      <c r="J19" s="14">
        <f t="shared" si="7"/>
        <v>9547.5300000000007</v>
      </c>
      <c r="K19" s="14">
        <f t="shared" si="8"/>
        <v>9285.6</v>
      </c>
      <c r="L19" s="12">
        <f t="shared" si="9"/>
        <v>10348.992</v>
      </c>
    </row>
    <row r="20" spans="3:12" x14ac:dyDescent="0.2">
      <c r="C20" s="13">
        <f t="shared" si="10"/>
        <v>5533.6534359225743</v>
      </c>
      <c r="D20" s="13">
        <f t="shared" si="11"/>
        <v>86.472852820200004</v>
      </c>
      <c r="E20" s="14">
        <f t="shared" si="2"/>
        <v>8287.8000000000011</v>
      </c>
      <c r="F20" s="14">
        <f t="shared" si="3"/>
        <v>7776</v>
      </c>
      <c r="G20" s="14">
        <f t="shared" si="4"/>
        <v>8162</v>
      </c>
      <c r="H20" s="14">
        <f t="shared" si="5"/>
        <v>8297.59</v>
      </c>
      <c r="I20" s="14">
        <f t="shared" si="6"/>
        <v>9294.24</v>
      </c>
      <c r="J20" s="14">
        <f t="shared" si="7"/>
        <v>9547.5300000000007</v>
      </c>
      <c r="K20" s="14">
        <f t="shared" si="8"/>
        <v>9285.6</v>
      </c>
      <c r="L20" s="12">
        <f t="shared" si="9"/>
        <v>10348.992</v>
      </c>
    </row>
    <row r="21" spans="3:12" x14ac:dyDescent="0.2">
      <c r="C21" s="13">
        <f t="shared" si="10"/>
        <v>5478.3169015633475</v>
      </c>
      <c r="D21" s="13">
        <f t="shared" si="11"/>
        <v>85.608124291997996</v>
      </c>
      <c r="E21" s="14">
        <f t="shared" si="2"/>
        <v>8287.8000000000011</v>
      </c>
      <c r="F21" s="14">
        <f t="shared" si="3"/>
        <v>7776</v>
      </c>
      <c r="G21" s="14">
        <f t="shared" si="4"/>
        <v>8162</v>
      </c>
      <c r="H21" s="14">
        <f t="shared" si="5"/>
        <v>8297.59</v>
      </c>
      <c r="I21" s="14">
        <f t="shared" si="6"/>
        <v>9294.24</v>
      </c>
      <c r="J21" s="14">
        <f t="shared" si="7"/>
        <v>9547.5300000000007</v>
      </c>
      <c r="K21" s="14">
        <f t="shared" si="8"/>
        <v>9285.6</v>
      </c>
      <c r="L21" s="12">
        <f t="shared" si="9"/>
        <v>10348.992</v>
      </c>
    </row>
    <row r="22" spans="3:12" x14ac:dyDescent="0.2">
      <c r="C22" s="13">
        <f t="shared" si="10"/>
        <v>5423.533732547714</v>
      </c>
      <c r="D22" s="13">
        <f t="shared" si="11"/>
        <v>84.752043049078011</v>
      </c>
      <c r="E22" s="14">
        <f t="shared" si="2"/>
        <v>8287.8000000000011</v>
      </c>
      <c r="F22" s="14">
        <f t="shared" si="3"/>
        <v>7776</v>
      </c>
      <c r="G22" s="14">
        <f t="shared" si="4"/>
        <v>8162</v>
      </c>
      <c r="H22" s="14">
        <f t="shared" si="5"/>
        <v>8297.59</v>
      </c>
      <c r="I22" s="14">
        <f t="shared" si="6"/>
        <v>9294.24</v>
      </c>
      <c r="J22" s="14">
        <f t="shared" si="7"/>
        <v>9547.5300000000007</v>
      </c>
      <c r="K22" s="14">
        <f t="shared" si="8"/>
        <v>9285.6</v>
      </c>
      <c r="L22" s="12">
        <f t="shared" si="9"/>
        <v>10348.992</v>
      </c>
    </row>
    <row r="23" spans="3:12" x14ac:dyDescent="0.2">
      <c r="C23" s="13">
        <f t="shared" si="10"/>
        <v>5369.2983952222366</v>
      </c>
      <c r="D23" s="13">
        <f t="shared" si="11"/>
        <v>83.904522618587237</v>
      </c>
      <c r="E23" s="14">
        <f t="shared" si="2"/>
        <v>8287.8000000000011</v>
      </c>
      <c r="F23" s="14">
        <f t="shared" si="3"/>
        <v>7776</v>
      </c>
      <c r="G23" s="14">
        <f t="shared" si="4"/>
        <v>8162</v>
      </c>
      <c r="H23" s="14">
        <f t="shared" si="5"/>
        <v>8297.59</v>
      </c>
      <c r="I23" s="14">
        <f t="shared" si="6"/>
        <v>9294.24</v>
      </c>
      <c r="J23" s="14">
        <f t="shared" si="7"/>
        <v>9547.5300000000007</v>
      </c>
      <c r="K23" s="14">
        <f t="shared" si="8"/>
        <v>9285.6</v>
      </c>
      <c r="L23" s="12">
        <f t="shared" si="9"/>
        <v>10348.992</v>
      </c>
    </row>
    <row r="24" spans="3:12" x14ac:dyDescent="0.2">
      <c r="C24" s="13">
        <f t="shared" si="10"/>
        <v>5315.6054112700149</v>
      </c>
      <c r="D24" s="13">
        <f t="shared" si="11"/>
        <v>83.065477392401363</v>
      </c>
      <c r="E24" s="14">
        <f t="shared" si="2"/>
        <v>8287.8000000000011</v>
      </c>
      <c r="F24" s="14">
        <f t="shared" si="3"/>
        <v>7776</v>
      </c>
      <c r="G24" s="14">
        <f t="shared" si="4"/>
        <v>8162</v>
      </c>
      <c r="H24" s="14">
        <f t="shared" si="5"/>
        <v>8297.59</v>
      </c>
      <c r="I24" s="14">
        <f t="shared" si="6"/>
        <v>9294.24</v>
      </c>
      <c r="J24" s="14">
        <f t="shared" si="7"/>
        <v>9547.5300000000007</v>
      </c>
      <c r="K24" s="14">
        <f t="shared" si="8"/>
        <v>9285.6</v>
      </c>
      <c r="L24" s="12">
        <f t="shared" si="9"/>
        <v>10348.992</v>
      </c>
    </row>
    <row r="25" spans="3:12" x14ac:dyDescent="0.2">
      <c r="C25" s="13">
        <f t="shared" si="10"/>
        <v>5262.4493571573148</v>
      </c>
      <c r="D25" s="13">
        <f t="shared" si="11"/>
        <v>82.234822618477352</v>
      </c>
      <c r="E25" s="14">
        <f t="shared" si="2"/>
        <v>8287.8000000000011</v>
      </c>
      <c r="F25" s="14">
        <f t="shared" si="3"/>
        <v>7776</v>
      </c>
      <c r="G25" s="14">
        <f t="shared" si="4"/>
        <v>8162</v>
      </c>
      <c r="H25" s="14">
        <f t="shared" si="5"/>
        <v>8297.59</v>
      </c>
      <c r="I25" s="14">
        <f t="shared" si="6"/>
        <v>9294.24</v>
      </c>
      <c r="J25" s="14">
        <f t="shared" si="7"/>
        <v>9547.5300000000007</v>
      </c>
      <c r="K25" s="14">
        <f t="shared" si="8"/>
        <v>9285.6</v>
      </c>
      <c r="L25" s="12">
        <f>119.78*$L$4</f>
        <v>10348.992</v>
      </c>
    </row>
    <row r="26" spans="3:12" x14ac:dyDescent="0.2">
      <c r="C26" s="13">
        <f t="shared" si="10"/>
        <v>5209.8248635857417</v>
      </c>
      <c r="D26" s="13">
        <f t="shared" si="11"/>
        <v>81.41247439229258</v>
      </c>
      <c r="E26" s="14">
        <f t="shared" si="2"/>
        <v>8287.8000000000011</v>
      </c>
      <c r="F26" s="14">
        <f t="shared" si="3"/>
        <v>7776</v>
      </c>
      <c r="G26" s="14">
        <f t="shared" si="4"/>
        <v>8162</v>
      </c>
      <c r="H26" s="14">
        <f t="shared" si="5"/>
        <v>8297.59</v>
      </c>
      <c r="I26" s="14">
        <f t="shared" si="6"/>
        <v>9294.24</v>
      </c>
      <c r="J26" s="14">
        <f t="shared" si="7"/>
        <v>9547.5300000000007</v>
      </c>
      <c r="K26" s="14">
        <f t="shared" si="8"/>
        <v>9285.6</v>
      </c>
      <c r="L26" s="12">
        <f t="shared" si="9"/>
        <v>10348.992</v>
      </c>
    </row>
    <row r="27" spans="3:12" x14ac:dyDescent="0.2">
      <c r="C27" s="13">
        <f t="shared" si="10"/>
        <v>5157.7266149498837</v>
      </c>
      <c r="D27" s="13">
        <f t="shared" si="11"/>
        <v>80.598349648369648</v>
      </c>
      <c r="E27" s="14">
        <f t="shared" si="2"/>
        <v>8287.8000000000011</v>
      </c>
      <c r="F27" s="14">
        <f t="shared" si="3"/>
        <v>7776</v>
      </c>
      <c r="G27" s="14">
        <f t="shared" si="4"/>
        <v>8162</v>
      </c>
      <c r="H27" s="14">
        <f t="shared" si="5"/>
        <v>8297.59</v>
      </c>
      <c r="I27" s="14">
        <f t="shared" si="6"/>
        <v>9294.24</v>
      </c>
      <c r="J27" s="14">
        <f t="shared" si="7"/>
        <v>9547.5300000000007</v>
      </c>
      <c r="K27" s="14">
        <f t="shared" si="8"/>
        <v>9285.6</v>
      </c>
      <c r="L27" s="12">
        <f t="shared" si="9"/>
        <v>10348.992</v>
      </c>
    </row>
    <row r="28" spans="3:12" x14ac:dyDescent="0.2">
      <c r="C28" s="13">
        <f t="shared" si="10"/>
        <v>5106.1493488003853</v>
      </c>
      <c r="D28" s="13">
        <f t="shared" si="11"/>
        <v>79.792366151885957</v>
      </c>
      <c r="E28" s="14">
        <f t="shared" si="2"/>
        <v>8287.8000000000011</v>
      </c>
      <c r="F28" s="14">
        <f t="shared" si="3"/>
        <v>7776</v>
      </c>
      <c r="G28" s="14">
        <f>1060*$G$4</f>
        <v>8162</v>
      </c>
      <c r="H28" s="14">
        <f t="shared" si="5"/>
        <v>8297.59</v>
      </c>
      <c r="I28" s="14">
        <f t="shared" si="6"/>
        <v>9294.24</v>
      </c>
      <c r="J28" s="14">
        <f t="shared" si="7"/>
        <v>9547.5300000000007</v>
      </c>
      <c r="K28" s="14">
        <f t="shared" si="8"/>
        <v>9285.6</v>
      </c>
      <c r="L28" s="12">
        <f t="shared" si="9"/>
        <v>10348.992</v>
      </c>
    </row>
    <row r="29" spans="3:12" x14ac:dyDescent="0.2">
      <c r="C29" s="13">
        <f t="shared" si="10"/>
        <v>5055.0878553123812</v>
      </c>
      <c r="D29" s="13">
        <f t="shared" si="11"/>
        <v>78.994442490367092</v>
      </c>
      <c r="E29" s="14">
        <f t="shared" si="2"/>
        <v>8287.8000000000011</v>
      </c>
      <c r="F29" s="14">
        <f t="shared" si="3"/>
        <v>7776</v>
      </c>
      <c r="G29" s="14">
        <f t="shared" si="4"/>
        <v>8162</v>
      </c>
      <c r="H29" s="14">
        <f t="shared" si="5"/>
        <v>8297.59</v>
      </c>
      <c r="I29" s="14">
        <f t="shared" si="6"/>
        <v>9294.24</v>
      </c>
      <c r="J29" s="14">
        <f t="shared" si="7"/>
        <v>9547.5300000000007</v>
      </c>
      <c r="K29" s="14">
        <f t="shared" si="8"/>
        <v>9285.6</v>
      </c>
      <c r="L29" s="12">
        <f t="shared" si="9"/>
        <v>10348.992</v>
      </c>
    </row>
    <row r="30" spans="3:12" x14ac:dyDescent="0.2">
      <c r="C30" s="13">
        <f t="shared" si="10"/>
        <v>5004.5369767592574</v>
      </c>
      <c r="D30" s="13">
        <f t="shared" si="11"/>
        <v>78.204498065463426</v>
      </c>
      <c r="E30" s="14">
        <f t="shared" si="2"/>
        <v>8287.8000000000011</v>
      </c>
      <c r="F30" s="14">
        <f t="shared" si="3"/>
        <v>7776</v>
      </c>
      <c r="G30" s="14">
        <f t="shared" si="4"/>
        <v>8162</v>
      </c>
      <c r="H30" s="14">
        <f t="shared" si="5"/>
        <v>8297.59</v>
      </c>
      <c r="I30" s="14">
        <f t="shared" si="6"/>
        <v>9294.24</v>
      </c>
      <c r="J30" s="14">
        <f t="shared" si="7"/>
        <v>9547.5300000000007</v>
      </c>
      <c r="K30" s="14">
        <f t="shared" si="8"/>
        <v>9285.6</v>
      </c>
      <c r="L30" s="12">
        <f t="shared" si="9"/>
        <v>10348.992</v>
      </c>
    </row>
    <row r="31" spans="3:12" x14ac:dyDescent="0.2">
      <c r="C31" s="13">
        <f t="shared" si="10"/>
        <v>4954.4916069916653</v>
      </c>
      <c r="D31" s="13">
        <f t="shared" si="11"/>
        <v>77.422453084808794</v>
      </c>
      <c r="E31" s="14">
        <f t="shared" si="2"/>
        <v>8287.8000000000011</v>
      </c>
      <c r="F31" s="14">
        <f t="shared" si="3"/>
        <v>7776</v>
      </c>
      <c r="G31" s="14">
        <f t="shared" si="4"/>
        <v>8162</v>
      </c>
      <c r="H31" s="13">
        <f>D31/$H$5*100*$H$4</f>
        <v>4735.0289933911681</v>
      </c>
      <c r="I31" s="14">
        <f t="shared" si="6"/>
        <v>9294.24</v>
      </c>
      <c r="J31" s="13">
        <f>D31/$J$5*100*$J$4</f>
        <v>5294.6136801757766</v>
      </c>
      <c r="K31" s="14">
        <f t="shared" si="8"/>
        <v>9285.6</v>
      </c>
      <c r="L31" s="12">
        <f t="shared" si="9"/>
        <v>10348.992</v>
      </c>
    </row>
    <row r="32" spans="3:12" x14ac:dyDescent="0.2">
      <c r="C32" s="13">
        <f t="shared" si="10"/>
        <v>4904.9466909217481</v>
      </c>
      <c r="D32" s="13">
        <f t="shared" si="11"/>
        <v>76.648228553960706</v>
      </c>
      <c r="E32" s="14">
        <f t="shared" si="2"/>
        <v>8287.8000000000011</v>
      </c>
      <c r="F32" s="14">
        <f t="shared" si="3"/>
        <v>7776</v>
      </c>
      <c r="G32" s="13">
        <f>D32/$G$5*1000*$G$4</f>
        <v>4588.6437557572499</v>
      </c>
      <c r="H32" s="13">
        <f t="shared" ref="H32:H54" si="12">D32/$H$5*100*$H$4</f>
        <v>4687.6787034572571</v>
      </c>
      <c r="I32" s="14">
        <f t="shared" si="6"/>
        <v>9294.24</v>
      </c>
      <c r="J32" s="13">
        <f t="shared" ref="J32:J54" si="13">D32/$J$5*100*$J$4</f>
        <v>5241.6675433740184</v>
      </c>
      <c r="K32" s="14">
        <f t="shared" si="8"/>
        <v>9285.6</v>
      </c>
      <c r="L32" s="12">
        <f t="shared" si="9"/>
        <v>10348.992</v>
      </c>
    </row>
    <row r="33" spans="3:12" x14ac:dyDescent="0.2">
      <c r="C33" s="13">
        <f t="shared" si="10"/>
        <v>4855.8972240125313</v>
      </c>
      <c r="D33" s="13">
        <f t="shared" si="11"/>
        <v>75.881746268421097</v>
      </c>
      <c r="E33" s="14">
        <f t="shared" si="2"/>
        <v>8287.8000000000011</v>
      </c>
      <c r="F33" s="14">
        <f t="shared" si="3"/>
        <v>7776</v>
      </c>
      <c r="G33" s="13">
        <f t="shared" ref="G33:G54" si="14">D33/$G$5*1000*$G$4</f>
        <v>4542.7573181996768</v>
      </c>
      <c r="H33" s="13">
        <f t="shared" si="12"/>
        <v>4640.8019164226844</v>
      </c>
      <c r="I33" s="14">
        <f t="shared" si="6"/>
        <v>9294.24</v>
      </c>
      <c r="J33" s="13">
        <f t="shared" si="13"/>
        <v>5189.250867940279</v>
      </c>
      <c r="K33" s="14">
        <f t="shared" si="8"/>
        <v>9285.6</v>
      </c>
      <c r="L33" s="12">
        <f t="shared" si="9"/>
        <v>10348.992</v>
      </c>
    </row>
    <row r="34" spans="3:12" x14ac:dyDescent="0.2">
      <c r="C34" s="13">
        <f t="shared" si="10"/>
        <v>4807.3382517724058</v>
      </c>
      <c r="D34" s="13">
        <f t="shared" si="11"/>
        <v>75.12292880573689</v>
      </c>
      <c r="E34" s="14">
        <f t="shared" si="2"/>
        <v>8287.8000000000011</v>
      </c>
      <c r="F34" s="14">
        <f t="shared" si="3"/>
        <v>7776</v>
      </c>
      <c r="G34" s="13">
        <f t="shared" si="14"/>
        <v>4497.3297450176806</v>
      </c>
      <c r="H34" s="13">
        <f t="shared" si="12"/>
        <v>4594.3938972584574</v>
      </c>
      <c r="I34" s="14">
        <f t="shared" si="6"/>
        <v>9294.24</v>
      </c>
      <c r="J34" s="13">
        <f t="shared" si="13"/>
        <v>5137.3583592608747</v>
      </c>
      <c r="K34" s="14">
        <f t="shared" si="8"/>
        <v>9285.6</v>
      </c>
      <c r="L34" s="12">
        <f t="shared" si="9"/>
        <v>10348.992</v>
      </c>
    </row>
    <row r="35" spans="3:12" x14ac:dyDescent="0.2">
      <c r="C35" s="13">
        <f t="shared" si="10"/>
        <v>4759.2648692546809</v>
      </c>
      <c r="D35" s="13">
        <f t="shared" si="11"/>
        <v>74.371699517679517</v>
      </c>
      <c r="E35" s="14">
        <f t="shared" si="2"/>
        <v>8287.8000000000011</v>
      </c>
      <c r="F35" s="14">
        <f t="shared" si="3"/>
        <v>7776</v>
      </c>
      <c r="G35" s="13">
        <f t="shared" si="14"/>
        <v>4452.356447567503</v>
      </c>
      <c r="H35" s="13">
        <f t="shared" si="12"/>
        <v>4548.4499582858725</v>
      </c>
      <c r="I35" s="14">
        <f t="shared" si="6"/>
        <v>9294.24</v>
      </c>
      <c r="J35" s="13">
        <f t="shared" si="13"/>
        <v>5085.9847756682675</v>
      </c>
      <c r="K35" s="14">
        <f t="shared" si="8"/>
        <v>9285.6</v>
      </c>
      <c r="L35" s="12">
        <f>119.78*$L$4</f>
        <v>10348.992</v>
      </c>
    </row>
    <row r="36" spans="3:12" x14ac:dyDescent="0.2">
      <c r="C36" s="13">
        <f t="shared" si="10"/>
        <v>4711.6722205621345</v>
      </c>
      <c r="D36" s="13">
        <f t="shared" si="11"/>
        <v>73.62798252250272</v>
      </c>
      <c r="E36" s="14">
        <f t="shared" si="2"/>
        <v>8287.8000000000011</v>
      </c>
      <c r="F36" s="14">
        <f t="shared" si="3"/>
        <v>7776</v>
      </c>
      <c r="G36" s="13">
        <f t="shared" si="14"/>
        <v>4407.8328830918281</v>
      </c>
      <c r="H36" s="13">
        <f t="shared" si="12"/>
        <v>4502.9654587030136</v>
      </c>
      <c r="I36" s="14">
        <f t="shared" si="6"/>
        <v>9294.24</v>
      </c>
      <c r="J36" s="13">
        <f t="shared" si="13"/>
        <v>5035.1249279115837</v>
      </c>
      <c r="K36" s="14">
        <f t="shared" si="8"/>
        <v>9285.6</v>
      </c>
      <c r="L36" s="12">
        <f t="shared" si="9"/>
        <v>10348.992</v>
      </c>
    </row>
    <row r="37" spans="3:12" x14ac:dyDescent="0.2">
      <c r="C37" s="13">
        <f t="shared" si="10"/>
        <v>4664.5554983565135</v>
      </c>
      <c r="D37" s="13">
        <f t="shared" si="11"/>
        <v>72.891702697277694</v>
      </c>
      <c r="E37" s="13">
        <f>D37/$E$5*100*$E$4</f>
        <v>4318.4962807367692</v>
      </c>
      <c r="F37" s="14">
        <f t="shared" si="3"/>
        <v>7776</v>
      </c>
      <c r="G37" s="13">
        <f t="shared" si="14"/>
        <v>4363.7545542609096</v>
      </c>
      <c r="H37" s="13">
        <f t="shared" si="12"/>
        <v>4457.935804115984</v>
      </c>
      <c r="I37" s="14">
        <f t="shared" si="6"/>
        <v>9294.24</v>
      </c>
      <c r="J37" s="13">
        <f t="shared" si="13"/>
        <v>4984.7736786324676</v>
      </c>
      <c r="K37" s="14">
        <f t="shared" si="8"/>
        <v>9285.6</v>
      </c>
      <c r="L37" s="12">
        <f t="shared" si="9"/>
        <v>10348.992</v>
      </c>
    </row>
    <row r="38" spans="3:12" x14ac:dyDescent="0.2">
      <c r="C38" s="13">
        <f t="shared" si="10"/>
        <v>4617.909943372948</v>
      </c>
      <c r="D38" s="13">
        <f t="shared" si="11"/>
        <v>72.162785670304913</v>
      </c>
      <c r="E38" s="13">
        <f t="shared" ref="E38:E54" si="15">D38/$E$5*100*$E$4</f>
        <v>4275.3113179294014</v>
      </c>
      <c r="F38" s="14">
        <f t="shared" si="3"/>
        <v>7776</v>
      </c>
      <c r="G38" s="13">
        <f t="shared" si="14"/>
        <v>4320.1170087183009</v>
      </c>
      <c r="H38" s="13">
        <f t="shared" si="12"/>
        <v>4413.3564460748239</v>
      </c>
      <c r="I38" s="14">
        <f t="shared" si="6"/>
        <v>9294.24</v>
      </c>
      <c r="J38" s="13">
        <f t="shared" si="13"/>
        <v>4934.9259418461434</v>
      </c>
      <c r="K38" s="13">
        <f>D38/$K$5*1000*$K$4</f>
        <v>4775.8296274192535</v>
      </c>
      <c r="L38" s="12">
        <f t="shared" si="9"/>
        <v>10348.992</v>
      </c>
    </row>
    <row r="39" spans="3:12" x14ac:dyDescent="0.2">
      <c r="C39" s="13">
        <f t="shared" si="10"/>
        <v>4571.7308439392182</v>
      </c>
      <c r="D39" s="13">
        <f t="shared" si="11"/>
        <v>71.441157813601862</v>
      </c>
      <c r="E39" s="13">
        <f t="shared" si="15"/>
        <v>4232.5582047501066</v>
      </c>
      <c r="F39" s="14">
        <f t="shared" si="3"/>
        <v>7776</v>
      </c>
      <c r="G39" s="13">
        <f t="shared" si="14"/>
        <v>4276.9158386311174</v>
      </c>
      <c r="H39" s="13">
        <f t="shared" si="12"/>
        <v>4369.222881614075</v>
      </c>
      <c r="I39" s="14">
        <f t="shared" si="6"/>
        <v>9294.24</v>
      </c>
      <c r="J39" s="13">
        <f t="shared" si="13"/>
        <v>4885.5766824276807</v>
      </c>
      <c r="K39" s="13">
        <f t="shared" ref="K39:K54" si="16">D39/$K$5*1000*$K$4</f>
        <v>4728.0713311450609</v>
      </c>
      <c r="L39" s="13">
        <f>D39/$L$5*100*$L$4</f>
        <v>4738.612033698143</v>
      </c>
    </row>
    <row r="40" spans="3:12" x14ac:dyDescent="0.2">
      <c r="C40" s="13">
        <f t="shared" si="10"/>
        <v>4526.0135354998256</v>
      </c>
      <c r="D40" s="13">
        <f t="shared" si="11"/>
        <v>70.726746235465839</v>
      </c>
      <c r="E40" s="13">
        <f t="shared" si="15"/>
        <v>4190.2326227026051</v>
      </c>
      <c r="F40" s="14">
        <f t="shared" si="3"/>
        <v>7776</v>
      </c>
      <c r="G40" s="13">
        <f t="shared" si="14"/>
        <v>4234.1466802448058</v>
      </c>
      <c r="H40" s="13">
        <f t="shared" si="12"/>
        <v>4325.5306527979346</v>
      </c>
      <c r="I40" s="14">
        <f t="shared" si="6"/>
        <v>9294.24</v>
      </c>
      <c r="J40" s="13">
        <f t="shared" si="13"/>
        <v>4836.7209156034041</v>
      </c>
      <c r="K40" s="13">
        <f t="shared" si="16"/>
        <v>4680.7906178336098</v>
      </c>
      <c r="L40" s="13">
        <f t="shared" ref="L40:L54" si="17">D40/$L$5*100*$L$4</f>
        <v>4691.2259133611615</v>
      </c>
    </row>
    <row r="41" spans="3:12" x14ac:dyDescent="0.2">
      <c r="C41" s="13">
        <f t="shared" si="10"/>
        <v>4480.7534001448275</v>
      </c>
      <c r="D41" s="13">
        <f t="shared" si="11"/>
        <v>70.019478773111175</v>
      </c>
      <c r="E41" s="13">
        <f t="shared" si="15"/>
        <v>4148.3302964755794</v>
      </c>
      <c r="F41" s="14">
        <f t="shared" si="3"/>
        <v>7776</v>
      </c>
      <c r="G41" s="13">
        <f t="shared" si="14"/>
        <v>4191.8052134423579</v>
      </c>
      <c r="H41" s="13">
        <f t="shared" si="12"/>
        <v>4282.2753462699548</v>
      </c>
      <c r="I41" s="14">
        <f t="shared" si="6"/>
        <v>9294.24</v>
      </c>
      <c r="J41" s="13">
        <f t="shared" si="13"/>
        <v>4788.3537064473694</v>
      </c>
      <c r="K41" s="13">
        <f t="shared" si="16"/>
        <v>4633.9827116552733</v>
      </c>
      <c r="L41" s="13">
        <f t="shared" si="17"/>
        <v>4644.3136542275506</v>
      </c>
    </row>
    <row r="42" spans="3:12" x14ac:dyDescent="0.2">
      <c r="C42" s="13">
        <f t="shared" si="10"/>
        <v>4435.9458661433791</v>
      </c>
      <c r="D42" s="13">
        <f t="shared" si="11"/>
        <v>69.319283985380068</v>
      </c>
      <c r="E42" s="13">
        <f t="shared" si="15"/>
        <v>4106.8469935108242</v>
      </c>
      <c r="F42" s="14">
        <f t="shared" si="3"/>
        <v>7776</v>
      </c>
      <c r="G42" s="13">
        <f t="shared" si="14"/>
        <v>4149.8871613079345</v>
      </c>
      <c r="H42" s="13">
        <f t="shared" si="12"/>
        <v>4239.4525928072553</v>
      </c>
      <c r="I42" s="14">
        <f t="shared" si="6"/>
        <v>9294.24</v>
      </c>
      <c r="J42" s="13">
        <f t="shared" si="13"/>
        <v>4740.4701693828956</v>
      </c>
      <c r="K42" s="13">
        <f t="shared" si="16"/>
        <v>4587.6428845387209</v>
      </c>
      <c r="L42" s="13">
        <f t="shared" si="17"/>
        <v>4597.8705176852745</v>
      </c>
    </row>
    <row r="43" spans="3:12" x14ac:dyDescent="0.2">
      <c r="C43" s="13">
        <f t="shared" si="10"/>
        <v>4391.5864074819447</v>
      </c>
      <c r="D43" s="13">
        <f t="shared" si="11"/>
        <v>68.62609114552626</v>
      </c>
      <c r="E43" s="13">
        <f t="shared" si="15"/>
        <v>4065.7785235757146</v>
      </c>
      <c r="F43" s="14">
        <f t="shared" si="3"/>
        <v>7776</v>
      </c>
      <c r="G43" s="13">
        <f t="shared" si="14"/>
        <v>4108.3882896948553</v>
      </c>
      <c r="H43" s="13">
        <f t="shared" si="12"/>
        <v>4197.0580668791827</v>
      </c>
      <c r="I43" s="14">
        <f t="shared" si="6"/>
        <v>9294.24</v>
      </c>
      <c r="J43" s="13">
        <f t="shared" si="13"/>
        <v>4693.0654676890672</v>
      </c>
      <c r="K43" s="13">
        <f t="shared" si="16"/>
        <v>4541.7664556933332</v>
      </c>
      <c r="L43" s="13">
        <f t="shared" si="17"/>
        <v>4551.891812508421</v>
      </c>
    </row>
    <row r="44" spans="3:12" x14ac:dyDescent="0.2">
      <c r="C44" s="13">
        <f t="shared" si="10"/>
        <v>4347.6705434071255</v>
      </c>
      <c r="D44" s="13">
        <f t="shared" si="11"/>
        <v>67.939830234070996</v>
      </c>
      <c r="E44" s="13">
        <f t="shared" si="15"/>
        <v>4025.1207383399578</v>
      </c>
      <c r="F44" s="14">
        <f t="shared" si="3"/>
        <v>7776</v>
      </c>
      <c r="G44" s="13">
        <f t="shared" si="14"/>
        <v>4067.3044067979054</v>
      </c>
      <c r="H44" s="13">
        <f t="shared" si="12"/>
        <v>4155.0874862103901</v>
      </c>
      <c r="I44" s="14">
        <f t="shared" si="6"/>
        <v>9294.24</v>
      </c>
      <c r="J44" s="13">
        <f t="shared" si="13"/>
        <v>4646.134813012176</v>
      </c>
      <c r="K44" s="13">
        <f t="shared" si="16"/>
        <v>4496.3487911363991</v>
      </c>
      <c r="L44" s="13">
        <f t="shared" si="17"/>
        <v>4506.3728943833376</v>
      </c>
    </row>
    <row r="45" spans="3:12" x14ac:dyDescent="0.2">
      <c r="C45" s="13">
        <f t="shared" si="10"/>
        <v>4304.1938379730536</v>
      </c>
      <c r="D45" s="13">
        <f t="shared" si="11"/>
        <v>67.260431931730281</v>
      </c>
      <c r="E45" s="13">
        <f t="shared" si="15"/>
        <v>3984.8695309565583</v>
      </c>
      <c r="F45" s="14">
        <f t="shared" si="3"/>
        <v>7776</v>
      </c>
      <c r="G45" s="13">
        <f t="shared" si="14"/>
        <v>4026.6313627299269</v>
      </c>
      <c r="H45" s="13">
        <f t="shared" si="12"/>
        <v>4113.536611348286</v>
      </c>
      <c r="I45" s="14">
        <f t="shared" si="6"/>
        <v>9294.24</v>
      </c>
      <c r="J45" s="13">
        <f t="shared" si="13"/>
        <v>4599.6734648820548</v>
      </c>
      <c r="K45" s="13">
        <f t="shared" si="16"/>
        <v>4451.3853032250354</v>
      </c>
      <c r="L45" s="13">
        <f t="shared" si="17"/>
        <v>4461.309165439503</v>
      </c>
    </row>
    <row r="46" spans="3:12" x14ac:dyDescent="0.2">
      <c r="C46" s="13">
        <f t="shared" si="10"/>
        <v>4261.1518995933229</v>
      </c>
      <c r="D46" s="13">
        <f t="shared" si="11"/>
        <v>66.58782761241298</v>
      </c>
      <c r="E46" s="13">
        <f t="shared" si="15"/>
        <v>3945.0208356469921</v>
      </c>
      <c r="F46" s="14">
        <f t="shared" si="3"/>
        <v>7776</v>
      </c>
      <c r="G46" s="13">
        <f t="shared" si="14"/>
        <v>3986.3650491026274</v>
      </c>
      <c r="H46" s="13">
        <f t="shared" si="12"/>
        <v>4072.4012452348034</v>
      </c>
      <c r="I46" s="14">
        <f t="shared" si="6"/>
        <v>9294.24</v>
      </c>
      <c r="J46" s="13">
        <f t="shared" si="13"/>
        <v>4553.6767302332337</v>
      </c>
      <c r="K46" s="13">
        <f t="shared" si="16"/>
        <v>4406.8714501927852</v>
      </c>
      <c r="L46" s="13">
        <f t="shared" si="17"/>
        <v>4416.6960737851077</v>
      </c>
    </row>
    <row r="47" spans="3:12" x14ac:dyDescent="0.2">
      <c r="C47" s="13">
        <f t="shared" si="10"/>
        <v>4218.5403805973892</v>
      </c>
      <c r="D47" s="13">
        <f t="shared" si="11"/>
        <v>65.921949336288847</v>
      </c>
      <c r="E47" s="13">
        <f t="shared" si="15"/>
        <v>3905.5706272905222</v>
      </c>
      <c r="F47" s="14">
        <f t="shared" si="3"/>
        <v>7776</v>
      </c>
      <c r="G47" s="13">
        <f t="shared" si="14"/>
        <v>3946.501398611601</v>
      </c>
      <c r="H47" s="13">
        <f t="shared" si="12"/>
        <v>4031.6772327824556</v>
      </c>
      <c r="I47" s="14">
        <f t="shared" si="6"/>
        <v>9294.24</v>
      </c>
      <c r="J47" s="13">
        <f t="shared" si="13"/>
        <v>4508.1399629309008</v>
      </c>
      <c r="K47" s="13">
        <f t="shared" si="16"/>
        <v>4362.8027356908569</v>
      </c>
      <c r="L47" s="13">
        <f t="shared" si="17"/>
        <v>4372.5291130472579</v>
      </c>
    </row>
    <row r="48" spans="3:12" x14ac:dyDescent="0.2">
      <c r="C48" s="13">
        <f t="shared" si="10"/>
        <v>4176.3549767914164</v>
      </c>
      <c r="D48" s="13">
        <f t="shared" si="11"/>
        <v>65.262729842925964</v>
      </c>
      <c r="E48" s="13">
        <f t="shared" si="15"/>
        <v>3866.5149210176173</v>
      </c>
      <c r="F48" s="14">
        <f t="shared" si="3"/>
        <v>7776</v>
      </c>
      <c r="G48" s="13">
        <f t="shared" si="14"/>
        <v>3907.0363846254854</v>
      </c>
      <c r="H48" s="13">
        <f t="shared" si="12"/>
        <v>3991.3604604546313</v>
      </c>
      <c r="I48" s="14">
        <f t="shared" si="6"/>
        <v>9294.24</v>
      </c>
      <c r="J48" s="13">
        <f t="shared" si="13"/>
        <v>4463.0585633015926</v>
      </c>
      <c r="K48" s="13">
        <f t="shared" si="16"/>
        <v>4319.1747083339487</v>
      </c>
      <c r="L48" s="13">
        <f t="shared" si="17"/>
        <v>4328.8038219167847</v>
      </c>
    </row>
    <row r="49" spans="3:12" x14ac:dyDescent="0.2">
      <c r="C49" s="13">
        <f t="shared" si="10"/>
        <v>4134.5914270235016</v>
      </c>
      <c r="D49" s="13">
        <f t="shared" si="11"/>
        <v>64.610102544496698</v>
      </c>
      <c r="E49" s="13">
        <f t="shared" si="15"/>
        <v>3827.8497718074404</v>
      </c>
      <c r="F49" s="14">
        <f t="shared" si="3"/>
        <v>7776</v>
      </c>
      <c r="G49" s="13">
        <f t="shared" si="14"/>
        <v>3867.9660207792303</v>
      </c>
      <c r="H49" s="13">
        <f t="shared" si="12"/>
        <v>3951.4468558500844</v>
      </c>
      <c r="I49" s="13">
        <f>D49/$I$5*100*$I$4</f>
        <v>5185.7951218365706</v>
      </c>
      <c r="J49" s="13">
        <f t="shared" si="13"/>
        <v>4418.4279776685762</v>
      </c>
      <c r="K49" s="13">
        <f t="shared" si="16"/>
        <v>4275.9829612506092</v>
      </c>
      <c r="L49" s="13">
        <f t="shared" si="17"/>
        <v>4285.5157836976168</v>
      </c>
    </row>
    <row r="50" spans="3:12" x14ac:dyDescent="0.2">
      <c r="C50" s="13">
        <f t="shared" si="10"/>
        <v>4093.2455127532671</v>
      </c>
      <c r="D50" s="13">
        <f t="shared" si="11"/>
        <v>63.964001519051727</v>
      </c>
      <c r="E50" s="13">
        <f t="shared" si="15"/>
        <v>3789.5712740893659</v>
      </c>
      <c r="F50" s="13">
        <f>D50/$E$5*1000*$F$4</f>
        <v>3753.0829674612696</v>
      </c>
      <c r="G50" s="13">
        <f t="shared" si="14"/>
        <v>3829.2863605714374</v>
      </c>
      <c r="H50" s="13">
        <f t="shared" si="12"/>
        <v>3911.9323872915829</v>
      </c>
      <c r="I50" s="13">
        <f t="shared" ref="I50:I54" si="18">D50/$I$5*100*$I$4</f>
        <v>5133.9371706182046</v>
      </c>
      <c r="J50" s="13">
        <f t="shared" si="13"/>
        <v>4374.2436978918904</v>
      </c>
      <c r="K50" s="13">
        <f t="shared" si="16"/>
        <v>4233.223131638103</v>
      </c>
      <c r="L50" s="13">
        <f t="shared" si="17"/>
        <v>4242.6606258606407</v>
      </c>
    </row>
    <row r="51" spans="3:12" x14ac:dyDescent="0.2">
      <c r="C51" s="13">
        <f t="shared" si="10"/>
        <v>4052.3130576257336</v>
      </c>
      <c r="D51" s="13">
        <f t="shared" si="11"/>
        <v>63.324361503861212</v>
      </c>
      <c r="E51" s="13">
        <f t="shared" si="15"/>
        <v>3751.6755613484725</v>
      </c>
      <c r="F51" s="13">
        <f t="shared" ref="F51:F54" si="19">D51/$E$5*1000*$F$4</f>
        <v>3715.5521377866576</v>
      </c>
      <c r="G51" s="13">
        <f t="shared" si="14"/>
        <v>3790.9934969657229</v>
      </c>
      <c r="H51" s="13">
        <f t="shared" si="12"/>
        <v>3872.8130634186673</v>
      </c>
      <c r="I51" s="13">
        <f t="shared" si="18"/>
        <v>5082.5977989120229</v>
      </c>
      <c r="J51" s="13">
        <f t="shared" si="13"/>
        <v>4330.5012609129708</v>
      </c>
      <c r="K51" s="13">
        <f t="shared" si="16"/>
        <v>4190.8909003217213</v>
      </c>
      <c r="L51" s="13">
        <f t="shared" si="17"/>
        <v>4200.2340196020341</v>
      </c>
    </row>
    <row r="52" spans="3:12" x14ac:dyDescent="0.2">
      <c r="C52" s="13">
        <f t="shared" si="10"/>
        <v>4011.7899270494768</v>
      </c>
      <c r="D52" s="13">
        <f t="shared" si="11"/>
        <v>62.691117888822596</v>
      </c>
      <c r="E52" s="13">
        <f t="shared" si="15"/>
        <v>3714.1588057349877</v>
      </c>
      <c r="F52" s="13">
        <f t="shared" si="19"/>
        <v>3678.3966164087906</v>
      </c>
      <c r="G52" s="13">
        <f t="shared" si="14"/>
        <v>3753.0835619960653</v>
      </c>
      <c r="H52" s="13">
        <f t="shared" si="12"/>
        <v>3834.0849327844808</v>
      </c>
      <c r="I52" s="13">
        <f t="shared" si="18"/>
        <v>5031.7718209229033</v>
      </c>
      <c r="J52" s="13">
        <f t="shared" si="13"/>
        <v>4287.1962483038415</v>
      </c>
      <c r="K52" s="13">
        <f t="shared" si="16"/>
        <v>4148.9819913185047</v>
      </c>
      <c r="L52" s="13">
        <f t="shared" si="17"/>
        <v>4158.2316794060134</v>
      </c>
    </row>
    <row r="53" spans="3:12" x14ac:dyDescent="0.2">
      <c r="C53" s="13">
        <f t="shared" si="10"/>
        <v>3971.6720277789814</v>
      </c>
      <c r="D53" s="13">
        <f t="shared" si="11"/>
        <v>62.064206709934368</v>
      </c>
      <c r="E53" s="13">
        <f t="shared" si="15"/>
        <v>3677.0172176776377</v>
      </c>
      <c r="F53" s="13">
        <f t="shared" si="19"/>
        <v>3641.6126502447032</v>
      </c>
      <c r="G53" s="13">
        <f t="shared" si="14"/>
        <v>3715.5527263761046</v>
      </c>
      <c r="H53" s="13">
        <f t="shared" si="12"/>
        <v>3795.7440834566355</v>
      </c>
      <c r="I53" s="13">
        <f t="shared" si="18"/>
        <v>4981.4541027136729</v>
      </c>
      <c r="J53" s="13">
        <f t="shared" si="13"/>
        <v>4244.3242858208023</v>
      </c>
      <c r="K53" s="13">
        <f t="shared" si="16"/>
        <v>4107.4921714053189</v>
      </c>
      <c r="L53" s="13">
        <f t="shared" si="17"/>
        <v>4116.6493626119527</v>
      </c>
    </row>
    <row r="54" spans="3:12" x14ac:dyDescent="0.2">
      <c r="C54" s="13">
        <f t="shared" si="10"/>
        <v>3931.9553075011913</v>
      </c>
      <c r="D54" s="13">
        <f t="shared" si="11"/>
        <v>61.443564642835021</v>
      </c>
      <c r="E54" s="13">
        <f t="shared" si="15"/>
        <v>3640.2470455008606</v>
      </c>
      <c r="F54" s="13">
        <f t="shared" si="19"/>
        <v>3605.1965237422555</v>
      </c>
      <c r="G54" s="13">
        <f t="shared" si="14"/>
        <v>3678.397199112344</v>
      </c>
      <c r="H54" s="13">
        <f t="shared" si="12"/>
        <v>3757.7866426220694</v>
      </c>
      <c r="I54" s="13">
        <f t="shared" si="18"/>
        <v>4931.6395616865375</v>
      </c>
      <c r="J54" s="13">
        <f t="shared" si="13"/>
        <v>4201.8810429625946</v>
      </c>
      <c r="K54" s="13">
        <f t="shared" si="16"/>
        <v>4066.4172496912652</v>
      </c>
      <c r="L54" s="13">
        <f t="shared" si="17"/>
        <v>4075.4828689858332</v>
      </c>
    </row>
  </sheetData>
  <mergeCells count="1"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Confronto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Sergio Rijillo</cp:lastModifiedBy>
  <dcterms:created xsi:type="dcterms:W3CDTF">2015-06-05T18:19:34Z</dcterms:created>
  <dcterms:modified xsi:type="dcterms:W3CDTF">2025-07-08T14:05:30Z</dcterms:modified>
</cp:coreProperties>
</file>